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H.E.FORMOSA-IMED" sheetId="1" state="visible" r:id="rId3"/>
  </sheets>
  <definedNames>
    <definedName function="false" hidden="true" localSheetId="0" name="_xlnm._FilterDatabase" vbProcedure="false">'H.E.FORMOSA-IMED'!$A$51:$K$56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 xmlns:xdr="http://schemas.openxmlformats.org/drawingml/2006/spreadsheetDrawing">
  <authors>
    <author>Autor desconhecido</author>
  </authors>
  <commentList>
    <comment ref="B22" authorId="0">
      <text>
        <r>
          <rPr>
            <sz val="10"/>
            <rFont val="Arial"/>
            <family val="2"/>
          </rPr>
          <t xml:space="preserve">Custeio: 7.269.556,87
PNE: 22.651,05</t>
        </r>
      </text>
    </comment>
    <comment ref="B23" authorId="0">
      <text>
        <r>
          <rPr>
            <sz val="10"/>
            <rFont val="Arial"/>
            <family val="2"/>
          </rPr>
          <t xml:space="preserve">Custeio: 7.269.556,87
PNE: 52.782,83</t>
        </r>
      </text>
    </comment>
    <comment ref="B27" authorId="0">
      <text>
        <r>
          <rPr>
            <sz val="10"/>
            <rFont val="Arial"/>
            <family val="2"/>
          </rPr>
          <t xml:space="preserve">Custeio: 7.269.556,87
PNE: 1.828,00</t>
        </r>
      </text>
    </comment>
    <comment ref="B30" authorId="0">
      <text>
        <r>
          <rPr>
            <sz val="10"/>
            <rFont val="Arial"/>
            <family val="2"/>
          </rPr>
          <t xml:space="preserve">Custeio: 7.269.556,87
PNE: 61,50</t>
        </r>
      </text>
    </comment>
    <comment ref="B35" authorId="0">
      <text>
        <r>
          <rPr>
            <sz val="10"/>
            <rFont val="Arial"/>
            <family val="2"/>
          </rPr>
          <t xml:space="preserve">Custeio: 
7.269.556,87
PNE: 61,38</t>
        </r>
      </text>
    </comment>
    <comment ref="B37" authorId="0">
      <text>
        <r>
          <rPr>
            <sz val="10"/>
            <rFont val="Arial"/>
            <family val="2"/>
          </rPr>
          <t xml:space="preserve">Custeio: 
7.269.556,87
PNE: </t>
        </r>
      </text>
    </comment>
    <comment ref="C22" authorId="0">
      <text>
        <r>
          <rPr>
            <sz val="10"/>
            <rFont val="Arial"/>
            <family val="2"/>
          </rPr>
          <t xml:space="preserve">Custeio: 7.269.556,87
PNE: 22.651,05</t>
        </r>
      </text>
    </comment>
    <comment ref="C23" authorId="0">
      <text>
        <r>
          <rPr>
            <sz val="10"/>
            <rFont val="Arial"/>
            <family val="2"/>
          </rPr>
          <t xml:space="preserve">Custeio: 7.269.556,87
PNE: 52.782,83</t>
        </r>
      </text>
    </comment>
    <comment ref="C27" authorId="0">
      <text>
        <r>
          <rPr>
            <sz val="10"/>
            <rFont val="Arial"/>
            <family val="2"/>
          </rPr>
          <t xml:space="preserve">Custeio: 7.269.556,87
PNE: 1.828,00</t>
        </r>
      </text>
    </comment>
    <comment ref="C30" authorId="0">
      <text>
        <r>
          <rPr>
            <sz val="10"/>
            <rFont val="Arial"/>
            <family val="2"/>
          </rPr>
          <t xml:space="preserve">Custeio: 7.269.556,87
PNE: 61,50</t>
        </r>
      </text>
    </comment>
    <comment ref="C35" authorId="0">
      <text>
        <r>
          <rPr>
            <sz val="10"/>
            <rFont val="Arial"/>
            <family val="2"/>
          </rPr>
          <t xml:space="preserve">Custeio: 
7.269.556,87
PNE: 61,38</t>
        </r>
      </text>
    </comment>
    <comment ref="C37" authorId="0">
      <text>
        <r>
          <rPr>
            <sz val="10"/>
            <rFont val="Arial"/>
            <family val="2"/>
          </rPr>
          <t xml:space="preserve">Custeio: 
7.269.556,87
PNE: </t>
        </r>
      </text>
    </comment>
    <comment ref="D22" authorId="0">
      <text>
        <r>
          <rPr>
            <sz val="10"/>
            <rFont val="Arial"/>
            <family val="2"/>
          </rPr>
          <t xml:space="preserve">Custeio: 5.173.294,88 (Custeio)
673.001,16 (1°TA)
1.423.260,83 
(2º TA)
20.492.130,81
(Custeio)
3.365.005,80
(1° TA)
7.116.304,15
(2°TA)
895.723,94
(Custeio)
9.852.963,29
(1° TA)</t>
        </r>
      </text>
    </comment>
    <comment ref="D23" authorId="0">
      <text>
        <r>
          <rPr>
            <sz val="10"/>
            <rFont val="Arial"/>
            <family val="2"/>
          </rPr>
          <t xml:space="preserve">PNE</t>
        </r>
      </text>
    </comment>
    <comment ref="D27" authorId="0">
      <text>
        <r>
          <rPr>
            <sz val="10"/>
            <rFont val="Arial"/>
            <family val="2"/>
          </rPr>
          <t xml:space="preserve">
PNE</t>
        </r>
      </text>
    </comment>
    <comment ref="D30" authorId="0">
      <text>
        <r>
          <rPr>
            <sz val="10"/>
            <rFont val="Arial"/>
            <family val="2"/>
          </rPr>
          <t xml:space="preserve">Custeio: 17.110.283,76 (Custeio)
2.692.004,64 (1°TA)
5.693.043,32
(2º TA)
1.828,00
(PNE)
</t>
        </r>
      </text>
    </comment>
    <comment ref="D35" authorId="0">
      <text>
        <r>
          <rPr>
            <sz val="10"/>
            <rFont val="Arial"/>
            <family val="2"/>
          </rPr>
          <t xml:space="preserve">CUSTEIO:
8.555.141,88 (Custeio)
1.346.002,32 (1° TA)
2.846.521,66 (2° TA)
61.50 (PNE)
</t>
        </r>
      </text>
    </comment>
    <comment ref="D37" authorId="0">
      <text>
        <r>
          <rPr>
            <sz val="10"/>
            <rFont val="Arial"/>
            <family val="2"/>
          </rPr>
          <t xml:space="preserve">PNE</t>
        </r>
      </text>
    </comment>
    <comment ref="E23" authorId="0">
      <text>
        <r>
          <rPr>
            <sz val="10"/>
            <rFont val="Arial"/>
            <family val="2"/>
          </rPr>
          <t xml:space="preserve">Investimento
Processo 202400010042651</t>
        </r>
      </text>
    </comment>
    <comment ref="E27" authorId="0">
      <text>
        <r>
          <rPr>
            <sz val="10"/>
            <rFont val="Arial"/>
            <family val="2"/>
          </rPr>
          <t xml:space="preserve">Investimentos
4.139,80
(Processo 202400010070523)
1.900,00
(Processo 202400010076378)
29.950,00
(Processo 202400010064901)
</t>
        </r>
      </text>
    </comment>
    <comment ref="G22" authorId="0">
      <text>
        <r>
          <rPr>
            <sz val="10"/>
            <rFont val="Arial"/>
            <family val="2"/>
          </rPr>
          <t xml:space="preserve">Dados extraídos do Processo SEI
202500010016855 
Custeio:
</t>
        </r>
        <r>
          <rPr>
            <sz val="10"/>
            <color rgb="FF333333"/>
            <rFont val="Calibri"/>
            <family val="2"/>
            <charset val="1"/>
          </rPr>
          <t xml:space="preserve">4.948.294,88
673.001,16 (1°TA)
1.423.260,83 (2°TA)
3.156.847,00
673.001,16
1.423.260,83
895.723,94
895.723,94</t>
        </r>
      </text>
    </comment>
    <comment ref="G23" authorId="0">
      <text>
        <r>
          <rPr>
            <sz val="10"/>
            <rFont val="Arial"/>
            <family val="2"/>
          </rPr>
          <t xml:space="preserve">Dados extraídos do Processo SEI
202500010016855 
Custeio
</t>
        </r>
        <r>
          <rPr>
            <sz val="9"/>
            <color rgb="FF333333"/>
            <rFont val="Arial"/>
            <family val="0"/>
            <charset val="1"/>
          </rPr>
          <t xml:space="preserve">4.127.570,95
673.001,16(1°TA)
1.423.260,83(2°TA)
895.723,93
22.651,05(PNE)
</t>
        </r>
      </text>
    </comment>
    <comment ref="G27" authorId="0">
      <text>
        <r>
          <rPr>
            <sz val="10"/>
            <rFont val="Arial"/>
            <family val="2"/>
          </rPr>
          <t xml:space="preserve">Dados extraídos do Processo SEI
202500010016855 
Custeio
</t>
        </r>
        <r>
          <rPr>
            <sz val="10"/>
            <color rgb="FF333333"/>
            <rFont val="Calibri"/>
            <family val="2"/>
            <charset val="1"/>
          </rPr>
          <t xml:space="preserve">50.665,45
116.197,76
1.765,43
56.371,36
3.953.782,51
673.001,16 (1°TA)
1.423.260,83 (2°TA)
895.723,93
52.782,83 (PNE)
</t>
        </r>
      </text>
    </comment>
    <comment ref="G30" authorId="0">
      <text>
        <r>
          <rPr>
            <sz val="10"/>
            <rFont val="Arial"/>
            <family val="2"/>
          </rPr>
          <t xml:space="preserve">Dados extraídos do Processo SEI
202500010016855 
Custeio:
7.467.050,32
</t>
        </r>
        <r>
          <rPr>
            <sz val="10"/>
            <color rgb="FF333333"/>
            <rFont val="Arial"/>
            <family val="0"/>
            <charset val="1"/>
          </rPr>
          <t xml:space="preserve">673.001,16
165.575,06
50.665,45
1.423.260,83
59.424,94
895.723,93
1.828,00 (PNE)</t>
        </r>
      </text>
    </comment>
    <comment ref="G35" authorId="0">
      <text>
        <r>
          <rPr>
            <sz val="10"/>
            <rFont val="Arial"/>
            <family val="2"/>
          </rPr>
          <t xml:space="preserve">Dados extraídos do Processo SEI
202500010016855 
Custeio:
</t>
        </r>
        <r>
          <rPr>
            <sz val="9"/>
            <color rgb="FF333333"/>
            <rFont val="Arial"/>
            <family val="0"/>
            <charset val="1"/>
          </rPr>
          <t xml:space="preserve">91.820,73
58.179,27
90.999,29
59.000,71
4.127.570,95
275.665,45
895.723,93
673.001,16 (1°TA)
1.147.595,38 (2°TA)
61,50 (PNE)</t>
        </r>
      </text>
    </comment>
    <comment ref="G37" authorId="0">
      <text>
        <r>
          <rPr>
            <sz val="10"/>
            <rFont val="Arial"/>
            <family val="2"/>
          </rPr>
          <t xml:space="preserve">CUSTEIO
</t>
        </r>
        <r>
          <rPr>
            <sz val="9"/>
            <color rgb="FF333333"/>
            <rFont val="Arial"/>
            <family val="0"/>
          </rPr>
          <t xml:space="preserve">895.723,94
61,38
3.858.082,63
673.001,16
1.423.260,83</t>
        </r>
      </text>
    </comment>
    <comment ref="H23" authorId="0">
      <text>
        <r>
          <rPr>
            <sz val="10"/>
            <rFont val="Arial"/>
            <family val="2"/>
          </rPr>
          <t xml:space="preserve">Dados extraídos do Processo SEI
202500010016855 </t>
        </r>
      </text>
    </comment>
    <comment ref="H27" authorId="0">
      <text>
        <r>
          <rPr>
            <sz val="10"/>
            <rFont val="Arial"/>
            <family val="2"/>
          </rPr>
          <t xml:space="preserve">Dados extraídos do Processo SEI
202500010016855 
29.950,00
4.319,80
1.900,00</t>
        </r>
      </text>
    </comment>
    <comment ref="H35" authorId="0">
      <text>
        <r>
          <rPr>
            <sz val="10"/>
            <rFont val="Arial"/>
            <family val="2"/>
          </rPr>
          <t xml:space="preserve">Dados extraídos do Processo SEI
202500010016855 </t>
        </r>
      </text>
    </comment>
    <comment ref="J35" authorId="0">
      <text>
        <r>
          <rPr>
            <sz val="10"/>
            <rFont val="Arial"/>
            <family val="2"/>
          </rPr>
          <t xml:space="preserve">Previsão Fundo Rescisório</t>
        </r>
      </text>
    </comment>
    <comment ref="J37" authorId="0">
      <text>
        <r>
          <rPr>
            <sz val="10"/>
            <rFont val="Arial"/>
            <family val="2"/>
          </rPr>
          <t xml:space="preserve">Previsão Fundo Rescisório</t>
        </r>
      </text>
    </comment>
    <comment ref="L22" authorId="0">
      <text>
        <r>
          <rPr>
            <sz val="10"/>
            <rFont val="Arial"/>
            <family val="2"/>
          </rPr>
          <t xml:space="preserve">CUSTEIO
4.948.294,88
1.423.260,83
673.001,16
</t>
        </r>
      </text>
    </comment>
    <comment ref="L23" authorId="0">
      <text>
        <r>
          <rPr>
            <sz val="10"/>
            <rFont val="Arial"/>
            <family val="2"/>
          </rPr>
          <t xml:space="preserve">CUSTEIO
3.156.847,00
673.001,16
1.423.260,83
895.723,94
895.723,94
</t>
        </r>
      </text>
    </comment>
    <comment ref="L25" authorId="0">
      <text>
        <r>
          <rPr>
            <sz val="10"/>
            <rFont val="Arial"/>
            <family val="2"/>
          </rPr>
          <t xml:space="preserve">PNE 
22.651,05
CUSTEIO
895.723,93
</t>
        </r>
      </text>
    </comment>
    <comment ref="L26" authorId="0">
      <text>
        <r>
          <rPr>
            <sz val="10"/>
            <rFont val="Arial"/>
            <family val="2"/>
          </rPr>
          <t xml:space="preserve">CUSTEIO
4.127.570,95
1.423.260,83
673.001,16
</t>
        </r>
      </text>
    </comment>
    <comment ref="L27" authorId="0">
      <text>
        <r>
          <rPr>
            <sz val="10"/>
            <rFont val="Arial"/>
            <family val="2"/>
          </rPr>
          <t xml:space="preserve">CUSTEIO
116.197,76
56.371,36</t>
        </r>
      </text>
    </comment>
    <comment ref="L28" authorId="0">
      <text>
        <r>
          <rPr>
            <sz val="10"/>
            <rFont val="Arial"/>
            <family val="2"/>
          </rPr>
          <t xml:space="preserve">PNE</t>
        </r>
      </text>
    </comment>
    <comment ref="L30" authorId="0">
      <text>
        <r>
          <rPr>
            <sz val="10"/>
            <rFont val="Arial"/>
            <family val="2"/>
          </rPr>
          <t xml:space="preserve">CUSTEIO</t>
        </r>
      </text>
    </comment>
    <comment ref="L31" authorId="0">
      <text>
        <r>
          <rPr>
            <sz val="10"/>
            <rFont val="Arial"/>
            <family val="2"/>
          </rPr>
          <t xml:space="preserve">59.424,94 Fundo Rescisório
165.575,06 Custeio</t>
        </r>
      </text>
    </comment>
    <comment ref="L32" authorId="0">
      <text>
        <r>
          <rPr>
            <sz val="10"/>
            <rFont val="Arial"/>
            <family val="2"/>
          </rPr>
          <t xml:space="preserve">PNE/ março</t>
        </r>
      </text>
    </comment>
    <comment ref="L33" authorId="0">
      <text>
        <r>
          <rPr>
            <sz val="10"/>
            <rFont val="Arial"/>
            <family val="2"/>
          </rPr>
          <t xml:space="preserve">CUSTEIO
3.953.782,51
50.665,45
673.001,16
1.423.260,83
895.723,93</t>
        </r>
      </text>
    </comment>
    <comment ref="L34" authorId="0">
      <text>
        <r>
          <rPr>
            <sz val="10"/>
            <rFont val="Arial"/>
            <family val="2"/>
          </rPr>
          <t xml:space="preserve">CUSTEIO
4.197.570,95
673.001,16
1.423.260,83
895.723,93</t>
        </r>
      </text>
    </comment>
    <comment ref="L35" authorId="0">
      <text>
        <r>
          <rPr>
            <sz val="10"/>
            <rFont val="Arial"/>
            <family val="2"/>
          </rPr>
          <t xml:space="preserve">CUSTEIO
91.820,73
58.179,27 FR</t>
        </r>
      </text>
    </comment>
    <comment ref="L36" authorId="0">
      <text>
        <r>
          <rPr>
            <sz val="10"/>
            <rFont val="Arial"/>
            <family val="2"/>
          </rPr>
          <t xml:space="preserve">CUSTEIO
90.999,29
59.000,71 FR
PNE
61,50</t>
        </r>
      </text>
    </comment>
    <comment ref="L37" authorId="0">
      <text>
        <r>
          <rPr>
            <sz val="10"/>
            <rFont val="Arial"/>
            <family val="2"/>
          </rPr>
          <t xml:space="preserve">PNE maio/25</t>
        </r>
      </text>
    </comment>
    <comment ref="L38" authorId="0">
      <text>
        <r>
          <rPr>
            <sz val="10"/>
            <rFont val="Arial"/>
            <family val="2"/>
          </rPr>
          <t xml:space="preserve">CUSTEIO
4.127.570,95
275.665,45
673.001,16
895.723,93
1.147.595,38</t>
        </r>
      </text>
    </comment>
    <comment ref="M29" authorId="0">
      <text>
        <r>
          <rPr>
            <sz val="10"/>
            <rFont val="Arial"/>
            <family val="2"/>
          </rPr>
          <t xml:space="preserve">29.950,00
4.319,80
1.900,00</t>
        </r>
      </text>
    </comment>
  </commentList>
</comments>
</file>

<file path=xl/sharedStrings.xml><?xml version="1.0" encoding="utf-8"?>
<sst xmlns="http://schemas.openxmlformats.org/spreadsheetml/2006/main" count="96" uniqueCount="76">
  <si>
    <t xml:space="preserve">Relatório Resumido da Execução Orçamentária e Financeira por Contrato de Gestão</t>
  </si>
  <si>
    <t xml:space="preserve">Mês/Ano: Janeiro a Junho/2025</t>
  </si>
  <si>
    <t xml:space="preserve">Órgão Contratante: SECRETARIA DE ESTADO DA SAÚDE – SES/GO.</t>
  </si>
  <si>
    <t xml:space="preserve">CNPJ: 02.529.964/0001-57</t>
  </si>
  <si>
    <t xml:space="preserve">Organização Social Contratada : IMED - INSTITUTO DE MEDICINA, ESTUDOS E DESENVOLVIMENTO</t>
  </si>
  <si>
    <t xml:space="preserve">CNPJ: 19.324.171/0001-02</t>
  </si>
  <si>
    <t xml:space="preserve">Unidade Gerida: Hospital Estadual de Formosa Dr. César Saad Fayad.</t>
  </si>
  <si>
    <t xml:space="preserve">Contrato de Gestão nº  50/2022-SES/GO </t>
  </si>
  <si>
    <t xml:space="preserve">Vigência do Contrato de Gestão - Início 01/07/2022 Término 31/05/2026 / 1º Termo Aditivo: Início 02/01/2023 Término 31/05/2026 e 2º Termo Aditivo: Início 02/05/2024 Término 30/06/2026 </t>
  </si>
  <si>
    <t xml:space="preserve">Previsão de Repasse Mensal do Contrato de Gestão R$ 5.173.294,88 /ADITIVO - Custeio (Acréscimo) : R$ 673.001,16 (1° Termo Aditivo) R$ 1.423.260,83 (2°Termo Aditivo) Processo nº: 202000010037537</t>
  </si>
  <si>
    <t xml:space="preserve">Previsão de Repasse Mensal do Contrato de Gestão/ADITIVO - Investimentos : R$ Processo nº:
</t>
  </si>
  <si>
    <t xml:space="preserve">Em reais</t>
  </si>
  <si>
    <t xml:space="preserve">Mês</t>
  </si>
  <si>
    <t xml:space="preserve">Comparativo do Estimado com a Execução Orçamentária e Financeira</t>
  </si>
  <si>
    <t xml:space="preserve">Valor Mensal Estimado no Contrato de Gestão</t>
  </si>
  <si>
    <t xml:space="preserve">1. Valor Mensal Estimado no Contrato de Gestão - Custeio</t>
  </si>
  <si>
    <t xml:space="preserve">2. Empenhado no mês</t>
  </si>
  <si>
    <t xml:space="preserve">3. Liquidado no mês</t>
  </si>
  <si>
    <t xml:space="preserve">4. Glosas Aplicadas</t>
  </si>
  <si>
    <t xml:space="preserve">5. Montante pago no mês (informar o mês a que se refere, quando ocorrer repasses para mais de uma competência, inserir linha para cada mês)</t>
  </si>
  <si>
    <t xml:space="preserve">6. Guia de Recolhimento (Devolução - informar na Nota Explicativa - Ex.: processo e mês a que se refere), os valores devolvidos estão lançados no mês em que houve a quitação da guia , não impactam nas ordens de pagamento repassadas no mês.</t>
  </si>
  <si>
    <t xml:space="preserve">7. Guias de Receita (Devolução de Recursos de Exercícios Anteriores) os valores devolvidos estão lançados no mês em que houve a quitação da guia, não impactam nas ordens de pagamento repassadas no mês.</t>
  </si>
  <si>
    <t xml:space="preserve">8. Pagamentos (repasses – Restos a Pagar) (Informar na Nota Explicativa)</t>
  </si>
  <si>
    <t xml:space="preserve">9. Pagamentos de Despesas de Exercícios Anteriores - DEA (informar a natureza, processo e outros esclarecimentos sobre o repasse efetuado para a contratada, objetivamente, na Nota Explicativa)</t>
  </si>
  <si>
    <t xml:space="preserve">10. Total de Pagamentos no mês 10=5 + 8 + 9</t>
  </si>
  <si>
    <t xml:space="preserve">Custeio</t>
  </si>
  <si>
    <t xml:space="preserve">Investimentos</t>
  </si>
  <si>
    <t xml:space="preserve">Repasses Adicionais (Ver Legenda)</t>
  </si>
  <si>
    <t xml:space="preserve">Referência/Parcela</t>
  </si>
  <si>
    <t xml:space="preserve">Investimento</t>
  </si>
  <si>
    <t xml:space="preserve">Legenda: Repasses Adicionais - Valores adicionais ao pactuado no Contrato de Gestão - Despesas prevista  Contratualmente - Executadas conforme solicitadas pela Organização Social no decorrer da vigência :  </t>
  </si>
  <si>
    <t xml:space="preserve">Descrição</t>
  </si>
  <si>
    <t xml:space="preserve">Ressarcimentos (Rescisões Trabalhista, Serviço Hospitalar e Ambulatorial, Leitos Extras, Material Órtese e Prótese ( OPME e Outros ). </t>
  </si>
  <si>
    <t xml:space="preserve">Mandados Judiciais </t>
  </si>
  <si>
    <t xml:space="preserve">Repasse Via Regularização de Despesas. </t>
  </si>
  <si>
    <t xml:space="preserve">Encontro de Contas Final do Contrato.</t>
  </si>
  <si>
    <t xml:space="preserve">Outros.</t>
  </si>
  <si>
    <t xml:space="preserve">Detalhamento - Glosas</t>
  </si>
  <si>
    <t xml:space="preserve">Valor R$</t>
  </si>
  <si>
    <t xml:space="preserve">Natureza da Despesa</t>
  </si>
  <si>
    <t xml:space="preserve">Processo</t>
  </si>
  <si>
    <t xml:space="preserve">Competência do DESPESA (mês/ano)</t>
  </si>
  <si>
    <t xml:space="preserve">Período da APLICAÇÃO da Glosa (mês/ano)- </t>
  </si>
  <si>
    <t xml:space="preserve">Área Responsável</t>
  </si>
  <si>
    <t xml:space="preserve">Provisão de Fundo Resissório</t>
  </si>
  <si>
    <t xml:space="preserve">Valor provisionado para ajuste posterior.</t>
  </si>
  <si>
    <t xml:space="preserve">3.3.50.85.02</t>
  </si>
  <si>
    <t xml:space="preserve">SES/CGC/SUPECC-19837.</t>
  </si>
  <si>
    <t xml:space="preserve">Total Geral</t>
  </si>
  <si>
    <t xml:space="preserve">* Glosa aplicada com valor estimado - ajuste será realizado posteriormente, quando informado pela SES/GMAE - CG-14421. </t>
  </si>
  <si>
    <t xml:space="preserve">Nota Explicativa:                                                                                                                                                                                                                                              </t>
  </si>
  <si>
    <r>
      <rPr>
        <b val="true"/>
        <sz val="10"/>
        <color rgb="FF000000"/>
        <rFont val="Calibri"/>
        <family val="2"/>
        <charset val="1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Valor Estimado no Contrato de Gestão = Custeio + Apostilamento.
1. Valor Mensal Estimado no Contrato de Gestão - Custeio = Custeio + Apostilamento.
3. Valor informado pela área técnica - GFIN.
4. Valor Provisionado conforme Solicitação de Liquidação e Pagamento SEI N° 73583681 (maio) e </t>
    </r>
    <r>
      <rPr>
        <b val="true"/>
        <sz val="10"/>
        <color rgb="FF000000"/>
        <rFont val="Calibri"/>
        <family val="2"/>
      </rPr>
      <t xml:space="preserve">SEI N° 74775173 (junho)
</t>
    </r>
    <r>
      <rPr>
        <b val="true"/>
        <sz val="10"/>
        <color rgb="FF000000"/>
        <rFont val="Calibri"/>
        <family val="2"/>
        <charset val="1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</si>
  <si>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b val="true"/>
        <sz val="10"/>
        <color rgb="FF000000"/>
        <rFont val="Calibri"/>
        <family val="2"/>
        <charset val="1"/>
      </rPr>
      <t xml:space="preserve">9. Pagamentos de Despesas de Exercícios Anteriores – DEA:
16º Apostilamento: Piso Nacional de Enfermagem - Referência dezembro/24 Ordem de Pagamento 2025.2850.070.00013.001- R$ 22.297,74 (janeiro)
Repasse de Custeio ao Contrato de Gestão referente dezembro/24 Ordem de Pagamento 2025.2850.066.00061.001- R$122.698,33 (fevereiro)
Repasse do Fundo Rescisório referente a dezembro/24 Ordem de Pagamento 2025.2850.066.00061.002- R$46.283,78 (fevereiro)
Diferença do Repasse do Fundo Rescisório referente a dezembro/24 Ordem de Pagamento 2025.2850.066.00025.004- R$1.765,43 (março)
</t>
    </r>
    <r>
      <rPr>
        <b val="true"/>
        <sz val="10"/>
        <color rgb="FF000000"/>
        <rFont val="Calibri"/>
        <family val="2"/>
      </rPr>
      <t xml:space="preserve">Retificação do Relatório COMACG nº 43/2024- COMACG/GMAE-CG/SUPECC/SES/GO (SEI Nº 69445769). Ordem de Pagamento 2025.2850.066.00025.004- R$17.366,67 (junho</t>
    </r>
    <r>
      <rPr>
        <sz val="10"/>
        <color rgb="FF000000"/>
        <rFont val="Calibri"/>
        <family val="2"/>
      </rPr>
      <t xml:space="preserve">)
</t>
    </r>
  </si>
  <si>
    <t xml:space="preserve">  Demonstrativo de investimento repassados no período de janeiro a abril/2025</t>
  </si>
  <si>
    <t xml:space="preserve">  Demonstrativo de investimento repassados no período de janeiro e fevereiro/2026</t>
  </si>
  <si>
    <t xml:space="preserve">Data de Pagto</t>
  </si>
  <si>
    <t xml:space="preserve">Dot.Emp.Op</t>
  </si>
  <si>
    <t xml:space="preserve">Grupo</t>
  </si>
  <si>
    <t xml:space="preserve">Fonte</t>
  </si>
  <si>
    <t xml:space="preserve">Natureza</t>
  </si>
  <si>
    <t xml:space="preserve">Observação</t>
  </si>
  <si>
    <t xml:space="preserve">Valor Pago </t>
  </si>
  <si>
    <t xml:space="preserve">2025.2850.161.00031.001</t>
  </si>
  <si>
    <t xml:space="preserve">4.4.50.42.05</t>
  </si>
  <si>
    <t xml:space="preserve">Aquisição de  01 (um) Ressonância Magnética Nuclear, 08 (oito) Aparelhos de Raios X Móvel, 01 (um) Ultrassom com Aplicação Transesofágica, 03 (três) aparelhos de Ultrassom Portátil e 01 (uma) Central de Operações.</t>
  </si>
  <si>
    <t xml:space="preserve">2025.2850.161.00092.001</t>
  </si>
  <si>
    <t xml:space="preserve">Aquisição de 10 (dez) Scanners.</t>
  </si>
  <si>
    <t xml:space="preserve">2025.2850.161.00044.001</t>
  </si>
  <si>
    <t xml:space="preserve">Aquisição de 01 (um) Armário em Aço Inox 02 Portas.</t>
  </si>
  <si>
    <t xml:space="preserve">2025.2850.161.00048.001</t>
  </si>
  <si>
    <t xml:space="preserve">Aquisição de 02 (dois) "Bebedouros/ Purificadores Refrigerado - pressão parede".</t>
  </si>
  <si>
    <t xml:space="preserve">2025.2850.161.00147.001 </t>
  </si>
  <si>
    <t xml:space="preserve">4.4.50.42.05 </t>
  </si>
  <si>
    <t xml:space="preserve">Aquisição de 14 (quatorze) " Cadeiras Fixas" </t>
  </si>
  <si>
    <t xml:space="preserve">Total Geral </t>
  </si>
  <si>
    <t xml:space="preserve">Fonte:Contratos de Gestão e Aditivos contidos no processo e Portal Transparência: saude.go.gov.br  e Sistema SIOFINET - Portal.go.gov.br.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</si>
</sst>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_-* #,##0.00_-;\-* #,##0.00_-;_-* \-??_-;_-@_-"/>
    <numFmt numFmtId="166" formatCode="mmm/yy"/>
    <numFmt numFmtId="167" formatCode="#,##0.00"/>
    <numFmt numFmtId="168" formatCode="0"/>
    <numFmt numFmtId="169" formatCode="[$-416]mmm\-yy;@"/>
    <numFmt numFmtId="170" formatCode="dd/mm/yy"/>
    <numFmt numFmtId="171" formatCode="[$R$-416]\ #,##0.00;[RED]\-[$R$-416]\ #,##0.00"/>
  </numFmts>
  <fonts count="24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0"/>
      <color rgb="FFFFFFFF"/>
      <name val="Arial"/>
      <family val="2"/>
      <charset val="1"/>
    </font>
    <font>
      <sz val="10"/>
      <color rgb="FF000000"/>
      <name val="Calibri"/>
      <family val="2"/>
      <charset val="1"/>
    </font>
    <font>
      <b val="true"/>
      <sz val="10"/>
      <color rgb="FFFFFFFF"/>
      <name val="Calibri"/>
      <family val="2"/>
      <charset val="1"/>
    </font>
    <font>
      <b val="true"/>
      <sz val="10"/>
      <color rgb="FF000000"/>
      <name val="Calibri"/>
      <family val="2"/>
      <charset val="1"/>
    </font>
    <font>
      <sz val="10"/>
      <name val="Calibri"/>
      <family val="2"/>
      <charset val="1"/>
    </font>
    <font>
      <sz val="10"/>
      <color rgb="FFC9211E"/>
      <name val="Calibri"/>
      <family val="2"/>
      <charset val="1"/>
    </font>
    <font>
      <sz val="11"/>
      <color rgb="FFC9211E"/>
      <name val="Calibri"/>
      <family val="2"/>
      <charset val="1"/>
    </font>
    <font>
      <sz val="11"/>
      <name val="Calibri"/>
      <family val="2"/>
      <charset val="1"/>
    </font>
    <font>
      <b val="true"/>
      <sz val="10"/>
      <name val="Calibri"/>
      <family val="2"/>
      <charset val="1"/>
    </font>
    <font>
      <b val="true"/>
      <sz val="10"/>
      <color rgb="FFC9211E"/>
      <name val="Calibri"/>
      <family val="2"/>
      <charset val="1"/>
    </font>
    <font>
      <sz val="10"/>
      <color theme="0"/>
      <name val="Calibri"/>
      <family val="2"/>
      <charset val="1"/>
    </font>
    <font>
      <b val="true"/>
      <sz val="10"/>
      <color rgb="FF000000"/>
      <name val="Calibri"/>
      <family val="2"/>
    </font>
    <font>
      <sz val="10"/>
      <color rgb="FF000000"/>
      <name val="Calibri"/>
      <family val="2"/>
    </font>
    <font>
      <b val="true"/>
      <sz val="14"/>
      <color rgb="FFC9211E"/>
      <name val="Calibri"/>
      <family val="2"/>
      <charset val="1"/>
    </font>
    <font>
      <b val="true"/>
      <sz val="11"/>
      <name val="Calibri"/>
      <family val="2"/>
      <charset val="1"/>
    </font>
    <font>
      <sz val="10"/>
      <name val="Arial"/>
      <family val="2"/>
    </font>
    <font>
      <sz val="10"/>
      <color rgb="FF333333"/>
      <name val="Calibri"/>
      <family val="2"/>
      <charset val="1"/>
    </font>
    <font>
      <sz val="9"/>
      <color rgb="FF333333"/>
      <name val="Arial"/>
      <family val="0"/>
      <charset val="1"/>
    </font>
    <font>
      <sz val="10"/>
      <color rgb="FF333333"/>
      <name val="Arial"/>
      <family val="0"/>
      <charset val="1"/>
    </font>
    <font>
      <sz val="9"/>
      <color rgb="FF333333"/>
      <name val="Arial"/>
      <family val="0"/>
    </font>
  </fonts>
  <fills count="7">
    <fill>
      <patternFill patternType="none"/>
    </fill>
    <fill>
      <patternFill patternType="gray125"/>
    </fill>
    <fill>
      <patternFill patternType="solid">
        <fgColor rgb="FF127622"/>
        <bgColor rgb="FF008080"/>
      </patternFill>
    </fill>
    <fill>
      <patternFill patternType="solid">
        <fgColor rgb="FFAFD095"/>
        <bgColor rgb="FFCCCCCC"/>
      </patternFill>
    </fill>
    <fill>
      <patternFill patternType="solid">
        <fgColor rgb="FFD9E2F3"/>
        <bgColor rgb="FFD8D8D8"/>
      </patternFill>
    </fill>
    <fill>
      <patternFill patternType="solid">
        <fgColor theme="0"/>
        <bgColor rgb="FFFFFFCC"/>
      </patternFill>
    </fill>
    <fill>
      <patternFill patternType="solid">
        <fgColor rgb="FFD8D8D8"/>
        <bgColor rgb="FFD9E2F3"/>
      </patternFill>
    </fill>
  </fills>
  <borders count="13">
    <border diagonalUp="false" diagonalDown="false">
      <left/>
      <right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 style="medium"/>
      <top style="medium">
        <color rgb="FFCCCCCC"/>
      </top>
      <bottom style="medium">
        <color rgb="FFCCCCCC"/>
      </bottom>
      <diagonal/>
    </border>
    <border diagonalUp="false" diagonalDown="false"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 diagonalUp="false" diagonalDown="false">
      <left style="medium">
        <color rgb="FFCCCCCC"/>
      </left>
      <right style="medium">
        <color rgb="FFCCCCCC"/>
      </right>
      <top style="medium">
        <color rgb="FFCCCCCC"/>
      </top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>
        <color rgb="FFCCCCCC"/>
      </left>
      <right style="medium"/>
      <top style="medium"/>
      <bottom style="medium"/>
      <diagonal/>
    </border>
    <border diagonalUp="false" diagonalDown="false">
      <left style="medium">
        <color rgb="FFCCCCCC"/>
      </left>
      <right style="medium">
        <color rgb="FFCCCCCC"/>
      </right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8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5" fillId="0" borderId="3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5" fillId="0" borderId="3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5" fillId="0" borderId="4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6" fillId="2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2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2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2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3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5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5" fillId="0" borderId="5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7" fontId="5" fillId="0" borderId="5" xfId="22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6" fontId="8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8" fillId="0" borderId="5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7" fontId="9" fillId="0" borderId="5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1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5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7" fontId="5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5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5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4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7" fillId="4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2" fillId="4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3" fillId="4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bottom" textRotation="0" wrapText="true" indent="0" shrinkToFit="false"/>
      <protection locked="true" hidden="false"/>
    </xf>
    <xf numFmtId="164" fontId="6" fillId="2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5" fillId="0" borderId="0" xfId="0" applyFont="true" applyBorder="false" applyAlignment="true" applyProtection="true">
      <alignment horizontal="center" vertical="bottom" textRotation="0" wrapText="true" indent="0" shrinkToFit="false"/>
      <protection locked="true" hidden="false"/>
    </xf>
    <xf numFmtId="164" fontId="7" fillId="3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1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0" fillId="5" borderId="12" xfId="22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5" fillId="0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5" fillId="0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4" fillId="0" borderId="0" xfId="0" applyFont="true" applyBorder="false" applyAlignment="true" applyProtection="true">
      <alignment horizontal="left" vertical="top" textRotation="0" wrapText="tru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1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5" fillId="5" borderId="12" xfId="22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7" fillId="6" borderId="1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7" fillId="6" borderId="12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5" fillId="6" borderId="1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5" fillId="6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5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7" fillId="0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7" fillId="0" borderId="5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7" fillId="0" borderId="0" xfId="0" applyFont="true" applyBorder="false" applyAlignment="true" applyProtection="true">
      <alignment horizontal="left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left" vertical="center" textRotation="0" wrapText="true" indent="0" shrinkToFit="false"/>
      <protection locked="true" hidden="false"/>
    </xf>
    <xf numFmtId="164" fontId="17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12" fillId="2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8" fillId="3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11" fillId="0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12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71" fontId="11" fillId="0" borderId="12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0" fillId="0" borderId="0" xfId="0" applyFont="fals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12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0" fillId="0" borderId="12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1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8" fillId="0" borderId="1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18" fillId="0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Moeda 3 6" xfId="20"/>
    <cellStyle name="Normal 65" xfId="21"/>
    <cellStyle name="Vírgula 44" xfId="22"/>
  </cellStyles>
  <dxfs count="5">
    <dxf>
      <fill>
        <patternFill patternType="solid">
          <fgColor rgb="FFAFD095"/>
          <bgColor rgb="FF000000"/>
        </patternFill>
      </fill>
    </dxf>
    <dxf>
      <fill>
        <patternFill patternType="solid">
          <fgColor rgb="FFD8D8D8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000000"/>
          <bgColor rgb="FF000000"/>
        </patternFill>
      </fill>
    </dxf>
    <dxf>
      <fill>
        <patternFill patternType="solid">
          <fgColor rgb="FFFFFFFF"/>
          <bgColor rgb="FF0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127622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D9E2F3"/>
      <rgbColor rgb="FF660066"/>
      <rgbColor rgb="FFFF8080"/>
      <rgbColor rgb="FF0066CC"/>
      <rgbColor rgb="FFD8D8D8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AFD095"/>
      <rgbColor rgb="FFFF99CC"/>
      <rgbColor rgb="FFCC99FF"/>
      <rgbColor rgb="FFFFCC99"/>
      <rgbColor rgb="FF3366FF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9211E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Tema do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C000"/>
    <pageSetUpPr fitToPage="false"/>
  </sheetPr>
  <dimension ref="A1:BP1048576"/>
  <sheetViews>
    <sheetView showFormulas="false" showGridLines="true" showRowColHeaders="true" showZeros="true" rightToLeft="false" tabSelected="true" showOutlineSymbols="true" defaultGridColor="true" view="normal" topLeftCell="A44" colorId="64" zoomScale="100" zoomScaleNormal="100" zoomScalePageLayoutView="100" workbookViewId="0">
      <selection pane="topLeft" activeCell="A60" activeCellId="0" sqref="A60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7.13"/>
    <col collapsed="false" customWidth="true" hidden="false" outlineLevel="0" max="4" min="2" style="1" width="13.29"/>
    <col collapsed="false" customWidth="true" hidden="false" outlineLevel="0" max="5" min="5" style="1" width="12.42"/>
    <col collapsed="false" customWidth="true" hidden="false" outlineLevel="0" max="6" min="6" style="1" width="12"/>
    <col collapsed="false" customWidth="true" hidden="false" outlineLevel="0" max="7" min="7" style="1" width="15.71"/>
    <col collapsed="false" customWidth="true" hidden="false" outlineLevel="0" max="9" min="8" style="1" width="16.71"/>
    <col collapsed="false" customWidth="true" hidden="false" outlineLevel="0" max="10" min="10" style="1" width="12.15"/>
    <col collapsed="false" customWidth="true" hidden="false" outlineLevel="0" max="11" min="11" style="1" width="18.29"/>
    <col collapsed="false" customWidth="true" hidden="false" outlineLevel="0" max="12" min="12" style="1" width="13.29"/>
    <col collapsed="false" customWidth="true" hidden="false" outlineLevel="0" max="13" min="13" style="1" width="13.4"/>
    <col collapsed="false" customWidth="true" hidden="false" outlineLevel="0" max="14" min="14" style="1" width="12"/>
    <col collapsed="false" customWidth="true" hidden="false" outlineLevel="0" max="16" min="15" style="1" width="18.29"/>
    <col collapsed="false" customWidth="true" hidden="false" outlineLevel="0" max="17" min="17" style="1" width="23.29"/>
    <col collapsed="false" customWidth="true" hidden="false" outlineLevel="0" max="18" min="18" style="1" width="9.71"/>
    <col collapsed="false" customWidth="true" hidden="false" outlineLevel="0" max="19" min="19" style="1" width="13"/>
    <col collapsed="false" customWidth="true" hidden="false" outlineLevel="0" max="20" min="20" style="1" width="13.29"/>
    <col collapsed="false" customWidth="true" hidden="false" outlineLevel="0" max="21" min="21" style="1" width="12.71"/>
    <col collapsed="false" customWidth="true" hidden="false" outlineLevel="0" max="22" min="22" style="1" width="13.29"/>
  </cols>
  <sheetData>
    <row r="1" customFormat="false" ht="26.25" hidden="false" customHeight="fals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customFormat="false" ht="15" hidden="false" customHeight="false" outlineLevel="0" collapsed="false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/>
      <c r="P2" s="4"/>
      <c r="Q2" s="4"/>
      <c r="R2" s="4"/>
      <c r="S2" s="4"/>
      <c r="T2" s="4"/>
      <c r="U2" s="4"/>
      <c r="V2" s="5"/>
    </row>
    <row r="3" customFormat="false" ht="15" hidden="false" customHeight="false" outlineLevel="0" collapsed="false">
      <c r="A3" s="6" t="s">
        <v>1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customFormat="false" ht="15" hidden="false" customHeight="false" outlineLevel="0" collapsed="false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4"/>
      <c r="P4" s="4"/>
      <c r="Q4" s="4"/>
      <c r="R4" s="4"/>
      <c r="S4" s="4"/>
      <c r="T4" s="4"/>
      <c r="U4" s="4"/>
      <c r="V4" s="5"/>
    </row>
    <row r="5" customFormat="false" ht="15" hidden="false" customHeight="false" outlineLevel="0" collapsed="false">
      <c r="A5" s="7" t="s">
        <v>2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</row>
    <row r="6" customFormat="false" ht="15" hidden="false" customHeight="false" outlineLevel="0" collapsed="false">
      <c r="A6" s="8" t="s">
        <v>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4"/>
      <c r="P6" s="4"/>
      <c r="Q6" s="4"/>
      <c r="R6" s="4"/>
      <c r="S6" s="4"/>
      <c r="T6" s="4"/>
      <c r="U6" s="4"/>
      <c r="V6" s="5"/>
    </row>
    <row r="7" customFormat="false" ht="15" hidden="false" customHeight="false" outlineLevel="0" collapsed="false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4"/>
      <c r="P7" s="4"/>
      <c r="Q7" s="4"/>
      <c r="R7" s="4"/>
      <c r="S7" s="4"/>
      <c r="T7" s="4"/>
      <c r="U7" s="4"/>
      <c r="V7" s="5"/>
    </row>
    <row r="8" customFormat="false" ht="15" hidden="false" customHeight="false" outlineLevel="0" collapsed="false">
      <c r="A8" s="7" t="s">
        <v>4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</row>
    <row r="9" customFormat="false" ht="15" hidden="false" customHeight="false" outlineLevel="0" collapsed="false">
      <c r="A9" s="8" t="s">
        <v>5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4"/>
      <c r="P9" s="4"/>
      <c r="Q9" s="4"/>
      <c r="R9" s="4"/>
      <c r="S9" s="4"/>
      <c r="T9" s="4"/>
      <c r="U9" s="4"/>
      <c r="V9" s="5"/>
    </row>
    <row r="10" customFormat="false" ht="15" hidden="false" customHeight="false" outlineLevel="0" collapsed="false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4"/>
      <c r="P10" s="4"/>
      <c r="Q10" s="4"/>
      <c r="R10" s="4"/>
      <c r="S10" s="4"/>
      <c r="T10" s="4"/>
      <c r="U10" s="4"/>
      <c r="V10" s="5"/>
    </row>
    <row r="11" customFormat="false" ht="15" hidden="false" customHeight="false" outlineLevel="0" collapsed="false">
      <c r="A11" s="7" t="s">
        <v>6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</row>
    <row r="12" customFormat="false" ht="15.75" hidden="false" customHeight="false" outlineLevel="0" collapsed="false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4"/>
      <c r="P12" s="4"/>
      <c r="Q12" s="4"/>
      <c r="R12" s="4"/>
      <c r="S12" s="4"/>
      <c r="T12" s="4"/>
      <c r="U12" s="4"/>
      <c r="V12" s="5"/>
    </row>
    <row r="13" customFormat="false" ht="15.75" hidden="false" customHeight="true" outlineLevel="0" collapsed="false">
      <c r="A13" s="10" t="s">
        <v>7</v>
      </c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</row>
    <row r="14" customFormat="false" ht="30.75" hidden="false" customHeight="true" outlineLevel="0" collapsed="false">
      <c r="A14" s="10" t="s">
        <v>8</v>
      </c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</row>
    <row r="15" customFormat="false" ht="15.75" hidden="false" customHeight="false" outlineLevel="0" collapsed="false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2"/>
      <c r="Q15" s="12"/>
      <c r="R15" s="12"/>
      <c r="S15" s="12"/>
      <c r="T15" s="12"/>
      <c r="U15" s="12"/>
      <c r="V15" s="11"/>
    </row>
    <row r="16" customFormat="false" ht="15.75" hidden="false" customHeight="true" outlineLevel="0" collapsed="false">
      <c r="A16" s="10" t="s">
        <v>9</v>
      </c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</row>
    <row r="17" customFormat="false" ht="23.25" hidden="false" customHeight="true" outlineLevel="0" collapsed="false">
      <c r="A17" s="10" t="s">
        <v>10</v>
      </c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</row>
    <row r="18" customFormat="false" ht="15.75" hidden="false" customHeight="true" outlineLevel="0" collapsed="false">
      <c r="A18" s="13" t="s">
        <v>11</v>
      </c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</row>
    <row r="19" customFormat="false" ht="15.75" hidden="false" customHeight="true" outlineLevel="0" collapsed="false">
      <c r="A19" s="14" t="s">
        <v>12</v>
      </c>
      <c r="B19" s="15"/>
      <c r="C19" s="16" t="s">
        <v>13</v>
      </c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</row>
    <row r="20" customFormat="false" ht="125.25" hidden="false" customHeight="true" outlineLevel="0" collapsed="false">
      <c r="A20" s="14"/>
      <c r="B20" s="17" t="s">
        <v>14</v>
      </c>
      <c r="C20" s="18" t="s">
        <v>15</v>
      </c>
      <c r="D20" s="18" t="s">
        <v>16</v>
      </c>
      <c r="E20" s="18"/>
      <c r="F20" s="18"/>
      <c r="G20" s="18" t="s">
        <v>17</v>
      </c>
      <c r="H20" s="18"/>
      <c r="I20" s="18"/>
      <c r="J20" s="18" t="s">
        <v>18</v>
      </c>
      <c r="K20" s="18" t="s">
        <v>19</v>
      </c>
      <c r="L20" s="18"/>
      <c r="M20" s="18"/>
      <c r="N20" s="18"/>
      <c r="O20" s="18" t="s">
        <v>20</v>
      </c>
      <c r="P20" s="18"/>
      <c r="Q20" s="18" t="s">
        <v>21</v>
      </c>
      <c r="R20" s="18" t="s">
        <v>22</v>
      </c>
      <c r="S20" s="18"/>
      <c r="T20" s="18" t="s">
        <v>23</v>
      </c>
      <c r="U20" s="18"/>
      <c r="V20" s="18" t="s">
        <v>24</v>
      </c>
    </row>
    <row r="21" customFormat="false" ht="30.55" hidden="false" customHeight="false" outlineLevel="0" collapsed="false">
      <c r="A21" s="14"/>
      <c r="B21" s="17"/>
      <c r="C21" s="18"/>
      <c r="D21" s="18" t="s">
        <v>25</v>
      </c>
      <c r="E21" s="18" t="s">
        <v>26</v>
      </c>
      <c r="F21" s="18" t="s">
        <v>27</v>
      </c>
      <c r="G21" s="18" t="s">
        <v>25</v>
      </c>
      <c r="H21" s="18" t="s">
        <v>26</v>
      </c>
      <c r="I21" s="18" t="s">
        <v>27</v>
      </c>
      <c r="J21" s="18" t="s">
        <v>25</v>
      </c>
      <c r="K21" s="18" t="s">
        <v>28</v>
      </c>
      <c r="L21" s="18" t="s">
        <v>25</v>
      </c>
      <c r="M21" s="18" t="s">
        <v>26</v>
      </c>
      <c r="N21" s="18" t="s">
        <v>27</v>
      </c>
      <c r="O21" s="18" t="s">
        <v>25</v>
      </c>
      <c r="P21" s="18" t="s">
        <v>26</v>
      </c>
      <c r="Q21" s="18"/>
      <c r="R21" s="18" t="s">
        <v>25</v>
      </c>
      <c r="S21" s="18" t="s">
        <v>26</v>
      </c>
      <c r="T21" s="18" t="s">
        <v>25</v>
      </c>
      <c r="U21" s="18" t="s">
        <v>29</v>
      </c>
      <c r="V21" s="18"/>
    </row>
    <row r="22" customFormat="false" ht="13.8" hidden="false" customHeight="false" outlineLevel="0" collapsed="false">
      <c r="A22" s="19" t="n">
        <v>45658</v>
      </c>
      <c r="B22" s="20" t="n">
        <v>7292207.92</v>
      </c>
      <c r="C22" s="20" t="n">
        <v>7292207.92</v>
      </c>
      <c r="D22" s="20" t="n">
        <v>48991684.86</v>
      </c>
      <c r="E22" s="20"/>
      <c r="F22" s="20"/>
      <c r="G22" s="20" t="n">
        <v>14089113.74</v>
      </c>
      <c r="H22" s="20"/>
      <c r="I22" s="20"/>
      <c r="J22" s="21"/>
      <c r="K22" s="22" t="n">
        <v>45658</v>
      </c>
      <c r="L22" s="23" t="n">
        <v>7044556.87</v>
      </c>
      <c r="M22" s="23"/>
      <c r="N22" s="24"/>
      <c r="O22" s="24"/>
      <c r="P22" s="24"/>
      <c r="Q22" s="24"/>
      <c r="R22" s="24"/>
      <c r="S22" s="24"/>
      <c r="T22" s="23" t="n">
        <v>22297.74</v>
      </c>
      <c r="U22" s="23"/>
      <c r="V22" s="23" t="n">
        <f aca="false">L22+M22+N22+R22+S22+T22+U22</f>
        <v>7066854.61</v>
      </c>
      <c r="W22" s="25"/>
      <c r="X22" s="25"/>
    </row>
    <row r="23" customFormat="false" ht="13.8" hidden="false" customHeight="false" outlineLevel="0" collapsed="false">
      <c r="A23" s="19" t="n">
        <v>45689</v>
      </c>
      <c r="B23" s="20" t="n">
        <v>7322339.7</v>
      </c>
      <c r="C23" s="20" t="n">
        <v>7322339.7</v>
      </c>
      <c r="D23" s="20" t="n">
        <v>22651.05</v>
      </c>
      <c r="E23" s="20" t="n">
        <v>11368161</v>
      </c>
      <c r="F23" s="20"/>
      <c r="G23" s="20" t="n">
        <v>7142207.92</v>
      </c>
      <c r="H23" s="20" t="n">
        <v>11368161</v>
      </c>
      <c r="I23" s="20"/>
      <c r="J23" s="21"/>
      <c r="K23" s="22" t="n">
        <v>45689</v>
      </c>
      <c r="L23" s="23" t="n">
        <v>7044556.87</v>
      </c>
      <c r="M23" s="23"/>
      <c r="N23" s="24"/>
      <c r="O23" s="24"/>
      <c r="P23" s="24"/>
      <c r="Q23" s="24"/>
      <c r="R23" s="24"/>
      <c r="S23" s="24"/>
      <c r="T23" s="23" t="n">
        <v>122698.33</v>
      </c>
      <c r="U23" s="23"/>
      <c r="V23" s="23" t="n">
        <f aca="false">T23+L23</f>
        <v>7167255.2</v>
      </c>
      <c r="W23" s="25"/>
      <c r="X23" s="25"/>
    </row>
    <row r="24" customFormat="false" ht="13.8" hidden="false" customHeight="false" outlineLevel="0" collapsed="false">
      <c r="A24" s="19"/>
      <c r="B24" s="20"/>
      <c r="C24" s="20"/>
      <c r="D24" s="20"/>
      <c r="E24" s="20"/>
      <c r="F24" s="20"/>
      <c r="G24" s="20"/>
      <c r="H24" s="20"/>
      <c r="I24" s="20"/>
      <c r="J24" s="21"/>
      <c r="K24" s="22"/>
      <c r="L24" s="23"/>
      <c r="M24" s="23"/>
      <c r="N24" s="24"/>
      <c r="O24" s="24"/>
      <c r="P24" s="24"/>
      <c r="Q24" s="24"/>
      <c r="R24" s="24"/>
      <c r="S24" s="24"/>
      <c r="T24" s="23" t="n">
        <v>46283.78</v>
      </c>
      <c r="U24" s="23"/>
      <c r="V24" s="23" t="n">
        <v>46283.78</v>
      </c>
      <c r="W24" s="25"/>
      <c r="X24" s="25"/>
    </row>
    <row r="25" customFormat="false" ht="13.8" hidden="false" customHeight="false" outlineLevel="0" collapsed="false">
      <c r="A25" s="19"/>
      <c r="B25" s="20"/>
      <c r="C25" s="20"/>
      <c r="D25" s="20"/>
      <c r="E25" s="20"/>
      <c r="F25" s="20"/>
      <c r="G25" s="20"/>
      <c r="H25" s="20"/>
      <c r="I25" s="20"/>
      <c r="J25" s="21"/>
      <c r="K25" s="22" t="n">
        <v>45658</v>
      </c>
      <c r="L25" s="23" t="n">
        <v>918374.98</v>
      </c>
      <c r="M25" s="23"/>
      <c r="N25" s="24"/>
      <c r="O25" s="24"/>
      <c r="P25" s="24"/>
      <c r="Q25" s="24"/>
      <c r="R25" s="24"/>
      <c r="S25" s="24"/>
      <c r="T25" s="23"/>
      <c r="U25" s="23"/>
      <c r="V25" s="23" t="n">
        <f aca="false">L25</f>
        <v>918374.98</v>
      </c>
      <c r="W25" s="25"/>
      <c r="X25" s="25"/>
    </row>
    <row r="26" customFormat="false" ht="13.8" hidden="false" customHeight="false" outlineLevel="0" collapsed="false">
      <c r="A26" s="19"/>
      <c r="B26" s="20"/>
      <c r="C26" s="20"/>
      <c r="D26" s="20"/>
      <c r="E26" s="20"/>
      <c r="F26" s="20"/>
      <c r="G26" s="20"/>
      <c r="H26" s="20"/>
      <c r="I26" s="20"/>
      <c r="J26" s="21"/>
      <c r="K26" s="22" t="n">
        <v>45717</v>
      </c>
      <c r="L26" s="23" t="n">
        <v>6223832.94</v>
      </c>
      <c r="M26" s="23"/>
      <c r="N26" s="24"/>
      <c r="O26" s="24"/>
      <c r="P26" s="24"/>
      <c r="Q26" s="24"/>
      <c r="R26" s="24"/>
      <c r="S26" s="24"/>
      <c r="T26" s="23"/>
      <c r="U26" s="23"/>
      <c r="V26" s="23" t="n">
        <v>6223832.94</v>
      </c>
      <c r="W26" s="25"/>
      <c r="X26" s="25"/>
    </row>
    <row r="27" customFormat="false" ht="13.8" hidden="false" customHeight="false" outlineLevel="0" collapsed="false">
      <c r="A27" s="19" t="n">
        <v>45717</v>
      </c>
      <c r="B27" s="20" t="n">
        <v>7271384.87</v>
      </c>
      <c r="C27" s="20" t="n">
        <v>7271384.87</v>
      </c>
      <c r="D27" s="26" t="n">
        <v>52782.83</v>
      </c>
      <c r="E27" s="20" t="n">
        <v>36169.8</v>
      </c>
      <c r="F27" s="20"/>
      <c r="G27" s="26" t="n">
        <v>7223551.26</v>
      </c>
      <c r="H27" s="27" t="n">
        <v>36169.8</v>
      </c>
      <c r="I27" s="20"/>
      <c r="J27" s="21"/>
      <c r="K27" s="22" t="n">
        <v>45658</v>
      </c>
      <c r="L27" s="23" t="n">
        <v>172569.12</v>
      </c>
      <c r="M27" s="23"/>
      <c r="N27" s="24"/>
      <c r="O27" s="24"/>
      <c r="P27" s="24"/>
      <c r="Q27" s="24"/>
      <c r="R27" s="24"/>
      <c r="S27" s="24"/>
      <c r="T27" s="28"/>
      <c r="U27" s="23"/>
      <c r="V27" s="29" t="n">
        <f aca="false">L27</f>
        <v>172569.12</v>
      </c>
      <c r="W27" s="25"/>
      <c r="X27" s="25"/>
    </row>
    <row r="28" customFormat="false" ht="13.8" hidden="false" customHeight="false" outlineLevel="0" collapsed="false">
      <c r="A28" s="19"/>
      <c r="B28" s="20"/>
      <c r="C28" s="20"/>
      <c r="D28" s="26"/>
      <c r="E28" s="20"/>
      <c r="F28" s="20"/>
      <c r="G28" s="26"/>
      <c r="H28" s="27"/>
      <c r="I28" s="20"/>
      <c r="J28" s="21"/>
      <c r="K28" s="22" t="n">
        <v>45689</v>
      </c>
      <c r="L28" s="30" t="n">
        <v>52782.83</v>
      </c>
      <c r="M28" s="30" t="n">
        <v>11368161</v>
      </c>
      <c r="N28" s="24"/>
      <c r="O28" s="24"/>
      <c r="P28" s="24"/>
      <c r="Q28" s="24"/>
      <c r="R28" s="24"/>
      <c r="S28" s="24"/>
      <c r="T28" s="30" t="n">
        <v>1765.43</v>
      </c>
      <c r="U28" s="23"/>
      <c r="V28" s="29" t="n">
        <f aca="false">L28+M28+T28</f>
        <v>11422709.26</v>
      </c>
      <c r="W28" s="25"/>
      <c r="X28" s="25"/>
    </row>
    <row r="29" s="31" customFormat="true" ht="13.8" hidden="false" customHeight="false" outlineLevel="0" collapsed="false">
      <c r="A29" s="19"/>
      <c r="B29" s="20"/>
      <c r="C29" s="20"/>
      <c r="D29" s="26"/>
      <c r="E29" s="20"/>
      <c r="F29" s="20"/>
      <c r="G29" s="26"/>
      <c r="H29" s="27"/>
      <c r="I29" s="20"/>
      <c r="J29" s="21"/>
      <c r="K29" s="22" t="n">
        <v>45717</v>
      </c>
      <c r="L29" s="23"/>
      <c r="M29" s="23" t="n">
        <v>36169.8</v>
      </c>
      <c r="N29" s="24"/>
      <c r="O29" s="24"/>
      <c r="P29" s="24"/>
      <c r="Q29" s="24"/>
      <c r="R29" s="24"/>
      <c r="S29" s="24"/>
      <c r="T29" s="28"/>
      <c r="U29" s="23"/>
      <c r="V29" s="29" t="n">
        <f aca="false">M29</f>
        <v>36169.8</v>
      </c>
      <c r="W29" s="25"/>
      <c r="X29" s="25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</row>
    <row r="30" s="31" customFormat="true" ht="13.8" hidden="false" customHeight="false" outlineLevel="0" collapsed="false">
      <c r="A30" s="19" t="n">
        <v>45748</v>
      </c>
      <c r="B30" s="20" t="n">
        <v>7269618.37</v>
      </c>
      <c r="C30" s="20" t="n">
        <v>7269618.37</v>
      </c>
      <c r="D30" s="26" t="n">
        <v>25497159.72</v>
      </c>
      <c r="E30" s="20"/>
      <c r="F30" s="20"/>
      <c r="G30" s="26" t="n">
        <v>7467050.32</v>
      </c>
      <c r="H30" s="27"/>
      <c r="I30" s="20"/>
      <c r="J30" s="21"/>
      <c r="K30" s="22" t="n">
        <v>45658</v>
      </c>
      <c r="L30" s="23" t="n">
        <v>50665.45</v>
      </c>
      <c r="M30" s="23"/>
      <c r="N30" s="23"/>
      <c r="O30" s="24"/>
      <c r="P30" s="24"/>
      <c r="Q30" s="24"/>
      <c r="R30" s="24"/>
      <c r="S30" s="24"/>
      <c r="T30" s="28"/>
      <c r="U30" s="23"/>
      <c r="V30" s="29" t="n">
        <f aca="false">L30</f>
        <v>50665.45</v>
      </c>
      <c r="W30" s="25"/>
      <c r="X30" s="25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</row>
    <row r="31" s="31" customFormat="true" ht="13.8" hidden="false" customHeight="false" outlineLevel="0" collapsed="false">
      <c r="A31" s="19"/>
      <c r="B31" s="20"/>
      <c r="C31" s="20"/>
      <c r="D31" s="26"/>
      <c r="E31" s="20"/>
      <c r="F31" s="20"/>
      <c r="G31" s="26"/>
      <c r="H31" s="27"/>
      <c r="I31" s="20"/>
      <c r="J31" s="21"/>
      <c r="K31" s="22" t="n">
        <v>45689</v>
      </c>
      <c r="L31" s="23" t="n">
        <v>225000</v>
      </c>
      <c r="M31" s="23"/>
      <c r="N31" s="23"/>
      <c r="O31" s="24"/>
      <c r="P31" s="24"/>
      <c r="Q31" s="24"/>
      <c r="R31" s="24"/>
      <c r="S31" s="24"/>
      <c r="T31" s="28"/>
      <c r="U31" s="23"/>
      <c r="V31" s="29" t="n">
        <f aca="false">L31</f>
        <v>225000</v>
      </c>
      <c r="W31" s="25"/>
      <c r="X31" s="25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</row>
    <row r="32" s="31" customFormat="true" ht="13.8" hidden="false" customHeight="false" outlineLevel="0" collapsed="false">
      <c r="A32" s="19"/>
      <c r="B32" s="20"/>
      <c r="C32" s="20"/>
      <c r="D32" s="26"/>
      <c r="E32" s="20"/>
      <c r="F32" s="20"/>
      <c r="G32" s="26"/>
      <c r="H32" s="27"/>
      <c r="I32" s="20"/>
      <c r="J32" s="21"/>
      <c r="K32" s="22" t="n">
        <v>45717</v>
      </c>
      <c r="L32" s="23" t="n">
        <v>1828</v>
      </c>
      <c r="M32" s="23"/>
      <c r="N32" s="23"/>
      <c r="O32" s="24"/>
      <c r="P32" s="24"/>
      <c r="Q32" s="24"/>
      <c r="R32" s="24"/>
      <c r="S32" s="24"/>
      <c r="T32" s="28"/>
      <c r="U32" s="23"/>
      <c r="V32" s="29" t="n">
        <f aca="false">L32</f>
        <v>1828</v>
      </c>
      <c r="W32" s="25"/>
      <c r="X32" s="25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</row>
    <row r="33" s="31" customFormat="true" ht="13.8" hidden="false" customHeight="false" outlineLevel="0" collapsed="false">
      <c r="A33" s="19"/>
      <c r="B33" s="20"/>
      <c r="C33" s="20"/>
      <c r="D33" s="26"/>
      <c r="E33" s="20"/>
      <c r="F33" s="20"/>
      <c r="G33" s="26"/>
      <c r="H33" s="27"/>
      <c r="I33" s="20"/>
      <c r="J33" s="21"/>
      <c r="K33" s="22" t="n">
        <v>45748</v>
      </c>
      <c r="L33" s="23" t="n">
        <v>6996433.88</v>
      </c>
      <c r="M33" s="23"/>
      <c r="N33" s="23"/>
      <c r="O33" s="24"/>
      <c r="P33" s="24"/>
      <c r="Q33" s="24"/>
      <c r="R33" s="24"/>
      <c r="S33" s="24"/>
      <c r="T33" s="28"/>
      <c r="U33" s="23"/>
      <c r="V33" s="29" t="n">
        <f aca="false">L33</f>
        <v>6996433.88</v>
      </c>
      <c r="W33" s="25"/>
      <c r="X33" s="25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</row>
    <row r="34" s="31" customFormat="true" ht="13.8" hidden="false" customHeight="false" outlineLevel="0" collapsed="false">
      <c r="A34" s="19"/>
      <c r="B34" s="20"/>
      <c r="C34" s="20"/>
      <c r="D34" s="26"/>
      <c r="E34" s="20"/>
      <c r="F34" s="20"/>
      <c r="G34" s="26"/>
      <c r="H34" s="27"/>
      <c r="I34" s="20"/>
      <c r="J34" s="21"/>
      <c r="K34" s="22" t="n">
        <v>45778</v>
      </c>
      <c r="L34" s="23" t="n">
        <v>7189556.87</v>
      </c>
      <c r="M34" s="23"/>
      <c r="N34" s="23"/>
      <c r="O34" s="24"/>
      <c r="P34" s="24"/>
      <c r="Q34" s="24"/>
      <c r="R34" s="24"/>
      <c r="S34" s="24"/>
      <c r="T34" s="28"/>
      <c r="U34" s="23"/>
      <c r="V34" s="29" t="n">
        <f aca="false">L34</f>
        <v>7189556.87</v>
      </c>
      <c r="W34" s="25"/>
      <c r="X34" s="25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</row>
    <row r="35" s="31" customFormat="true" ht="13.8" hidden="false" customHeight="false" outlineLevel="0" collapsed="false">
      <c r="A35" s="19" t="n">
        <v>45778</v>
      </c>
      <c r="B35" s="20" t="n">
        <v>7269618.25</v>
      </c>
      <c r="C35" s="20" t="n">
        <v>7269618.25</v>
      </c>
      <c r="D35" s="26" t="n">
        <v>12747727.36</v>
      </c>
      <c r="E35" s="20"/>
      <c r="F35" s="20"/>
      <c r="G35" s="26" t="n">
        <v>7419618.37</v>
      </c>
      <c r="H35" s="27" t="n">
        <v>2450</v>
      </c>
      <c r="I35" s="20"/>
      <c r="J35" s="21" t="n">
        <v>80000</v>
      </c>
      <c r="K35" s="22" t="n">
        <v>45717</v>
      </c>
      <c r="L35" s="23" t="n">
        <v>150000</v>
      </c>
      <c r="M35" s="23" t="n">
        <v>2450</v>
      </c>
      <c r="N35" s="23"/>
      <c r="O35" s="24"/>
      <c r="P35" s="24"/>
      <c r="Q35" s="24"/>
      <c r="R35" s="24"/>
      <c r="S35" s="24"/>
      <c r="T35" s="28"/>
      <c r="U35" s="23"/>
      <c r="V35" s="29" t="n">
        <f aca="false">L35+M35</f>
        <v>152450</v>
      </c>
      <c r="W35" s="25"/>
      <c r="X35" s="25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</row>
    <row r="36" s="31" customFormat="true" ht="13.8" hidden="false" customHeight="false" outlineLevel="0" collapsed="false">
      <c r="A36" s="19"/>
      <c r="B36" s="20"/>
      <c r="C36" s="20"/>
      <c r="D36" s="26"/>
      <c r="E36" s="20"/>
      <c r="F36" s="20"/>
      <c r="G36" s="26"/>
      <c r="H36" s="27"/>
      <c r="I36" s="20"/>
      <c r="J36" s="21"/>
      <c r="K36" s="22" t="n">
        <v>45748</v>
      </c>
      <c r="L36" s="23" t="n">
        <v>150061.5</v>
      </c>
      <c r="M36" s="23"/>
      <c r="N36" s="23"/>
      <c r="O36" s="24"/>
      <c r="P36" s="24"/>
      <c r="Q36" s="24"/>
      <c r="R36" s="24"/>
      <c r="S36" s="24"/>
      <c r="T36" s="28"/>
      <c r="U36" s="23"/>
      <c r="V36" s="29" t="n">
        <f aca="false">L36</f>
        <v>150061.5</v>
      </c>
      <c r="W36" s="25"/>
      <c r="X36" s="25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</row>
    <row r="37" s="31" customFormat="true" ht="13.8" hidden="false" customHeight="false" outlineLevel="0" collapsed="false">
      <c r="A37" s="19" t="n">
        <v>45809</v>
      </c>
      <c r="B37" s="20" t="n">
        <v>7269556.87</v>
      </c>
      <c r="C37" s="20" t="n">
        <v>7269556.87</v>
      </c>
      <c r="D37" s="26" t="n">
        <v>61.38</v>
      </c>
      <c r="E37" s="20"/>
      <c r="F37" s="20"/>
      <c r="G37" s="26" t="n">
        <v>6850129.94</v>
      </c>
      <c r="H37" s="27"/>
      <c r="I37" s="20"/>
      <c r="J37" s="21" t="n">
        <v>150000</v>
      </c>
      <c r="K37" s="22" t="n">
        <v>45778</v>
      </c>
      <c r="L37" s="23" t="n">
        <v>61.38</v>
      </c>
      <c r="M37" s="23"/>
      <c r="N37" s="23"/>
      <c r="O37" s="24"/>
      <c r="P37" s="24"/>
      <c r="Q37" s="24"/>
      <c r="R37" s="24"/>
      <c r="S37" s="24"/>
      <c r="T37" s="0"/>
      <c r="U37" s="23"/>
      <c r="V37" s="29" t="n">
        <f aca="false">L37</f>
        <v>61.38</v>
      </c>
      <c r="W37" s="25"/>
      <c r="X37" s="25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</row>
    <row r="38" s="31" customFormat="true" ht="13.8" hidden="false" customHeight="false" outlineLevel="0" collapsed="false">
      <c r="A38" s="19"/>
      <c r="B38" s="20"/>
      <c r="C38" s="20"/>
      <c r="D38" s="26"/>
      <c r="E38" s="20"/>
      <c r="F38" s="20"/>
      <c r="G38" s="26"/>
      <c r="H38" s="27"/>
      <c r="I38" s="20"/>
      <c r="J38" s="21"/>
      <c r="K38" s="22" t="n">
        <v>45809</v>
      </c>
      <c r="L38" s="23" t="n">
        <v>7119556.87</v>
      </c>
      <c r="M38" s="23"/>
      <c r="N38" s="23"/>
      <c r="O38" s="24"/>
      <c r="P38" s="24"/>
      <c r="Q38" s="24"/>
      <c r="R38" s="24"/>
      <c r="S38" s="24"/>
      <c r="T38" s="30" t="n">
        <v>17366.67</v>
      </c>
      <c r="U38" s="23"/>
      <c r="V38" s="29" t="n">
        <f aca="false">L38+T38</f>
        <v>7136923.54</v>
      </c>
      <c r="W38" s="25"/>
      <c r="X38" s="25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</row>
    <row r="39" customFormat="false" ht="13.8" hidden="false" customHeight="false" outlineLevel="0" collapsed="false">
      <c r="A39" s="32"/>
      <c r="B39" s="33" t="n">
        <f aca="false">SUM(B22:B38)</f>
        <v>43694725.98</v>
      </c>
      <c r="C39" s="33" t="n">
        <f aca="false">SUM(C22:C38)</f>
        <v>43694725.98</v>
      </c>
      <c r="D39" s="33" t="n">
        <f aca="false">SUM(D22:D38)</f>
        <v>87312067.2</v>
      </c>
      <c r="E39" s="33" t="n">
        <f aca="false">SUM(E22:E38)</f>
        <v>11404330.8</v>
      </c>
      <c r="F39" s="33" t="n">
        <f aca="false">SUM(F22:F22)</f>
        <v>0</v>
      </c>
      <c r="G39" s="33" t="n">
        <f aca="false">SUM(G22:G38)</f>
        <v>50191671.55</v>
      </c>
      <c r="H39" s="33" t="n">
        <f aca="false">SUM(H22:H38)</f>
        <v>11406780.8</v>
      </c>
      <c r="I39" s="33" t="n">
        <f aca="false">SUM(I22:I22)</f>
        <v>0</v>
      </c>
      <c r="J39" s="33" t="n">
        <f aca="false">J35+J37</f>
        <v>230000</v>
      </c>
      <c r="K39" s="34"/>
      <c r="L39" s="34" t="n">
        <f aca="false">SUM(L22:L38)</f>
        <v>43339837.56</v>
      </c>
      <c r="M39" s="34" t="n">
        <f aca="false">SUM(M22:M38)</f>
        <v>11406780.8</v>
      </c>
      <c r="N39" s="35" t="n">
        <f aca="false">SUM(N22:N22)</f>
        <v>0</v>
      </c>
      <c r="O39" s="35" t="n">
        <f aca="false">SUM(O22:O22)</f>
        <v>0</v>
      </c>
      <c r="P39" s="35" t="n">
        <f aca="false">SUM(P22:P22)</f>
        <v>0</v>
      </c>
      <c r="Q39" s="35" t="n">
        <f aca="false">SUM(Q22:Q22)</f>
        <v>0</v>
      </c>
      <c r="R39" s="35" t="n">
        <f aca="false">SUM(R22:R22)</f>
        <v>0</v>
      </c>
      <c r="S39" s="35" t="n">
        <f aca="false">SUM(S22:S22)</f>
        <v>0</v>
      </c>
      <c r="T39" s="34" t="n">
        <f aca="false">SUM(T22:T38)</f>
        <v>210411.95</v>
      </c>
      <c r="U39" s="34" t="n">
        <f aca="false">SUM(U22:U22)</f>
        <v>0</v>
      </c>
      <c r="V39" s="34" t="n">
        <f aca="false">SUM(V22:V38)</f>
        <v>54957030.31</v>
      </c>
      <c r="W39" s="36"/>
      <c r="X39" s="36"/>
      <c r="Y39" s="37"/>
      <c r="Z39" s="38"/>
      <c r="AA39" s="38"/>
      <c r="AB39" s="38"/>
      <c r="AC39" s="38"/>
      <c r="AD39" s="38"/>
      <c r="AE39" s="38"/>
      <c r="AF39" s="38"/>
      <c r="AG39" s="38"/>
      <c r="AH39" s="38"/>
      <c r="AI39" s="38"/>
      <c r="AJ39" s="38"/>
      <c r="AK39" s="38"/>
      <c r="AL39" s="38"/>
      <c r="AM39" s="38"/>
      <c r="AN39" s="38"/>
      <c r="AO39" s="38"/>
      <c r="AP39" s="38"/>
      <c r="AQ39" s="38"/>
      <c r="AR39" s="38"/>
      <c r="AS39" s="38"/>
      <c r="AT39" s="38"/>
      <c r="AU39" s="38"/>
      <c r="AV39" s="38"/>
      <c r="AW39" s="38"/>
      <c r="AX39" s="38"/>
      <c r="AY39" s="38"/>
      <c r="AZ39" s="38"/>
      <c r="BA39" s="38"/>
      <c r="BB39" s="38"/>
      <c r="BC39" s="38"/>
      <c r="BD39" s="38"/>
      <c r="BE39" s="38"/>
      <c r="BF39" s="38"/>
      <c r="BG39" s="38"/>
      <c r="BH39" s="38"/>
      <c r="BI39" s="38"/>
      <c r="BJ39" s="38"/>
      <c r="BK39" s="38"/>
      <c r="BL39" s="38"/>
      <c r="BM39" s="38"/>
      <c r="BN39" s="38"/>
      <c r="BO39" s="38"/>
      <c r="BP39" s="39"/>
    </row>
    <row r="40" customFormat="false" ht="15" hidden="false" customHeight="false" outlineLevel="0" collapsed="false">
      <c r="A40" s="40"/>
      <c r="B40" s="40"/>
      <c r="C40" s="41"/>
      <c r="D40" s="40"/>
      <c r="E40" s="40"/>
      <c r="F40" s="40"/>
      <c r="G40" s="40"/>
      <c r="H40" s="40"/>
      <c r="I40" s="40"/>
      <c r="J40" s="40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0"/>
    </row>
    <row r="41" customFormat="false" ht="42.75" hidden="false" customHeight="true" outlineLevel="0" collapsed="false">
      <c r="A41" s="42" t="s">
        <v>30</v>
      </c>
      <c r="B41" s="42"/>
      <c r="C41" s="42"/>
      <c r="D41" s="42"/>
      <c r="E41" s="42"/>
      <c r="F41" s="40"/>
      <c r="G41" s="40"/>
      <c r="H41" s="40"/>
      <c r="I41" s="40"/>
      <c r="J41" s="40"/>
      <c r="K41" s="43"/>
      <c r="M41" s="41"/>
      <c r="N41" s="41"/>
      <c r="O41" s="41"/>
      <c r="P41" s="41"/>
      <c r="Q41" s="41"/>
      <c r="R41" s="41"/>
      <c r="S41" s="41"/>
      <c r="T41" s="41"/>
      <c r="U41" s="41"/>
      <c r="V41" s="40"/>
    </row>
    <row r="42" customFormat="false" ht="15" hidden="false" customHeight="true" outlineLevel="0" collapsed="false">
      <c r="A42" s="44" t="s">
        <v>31</v>
      </c>
      <c r="B42" s="44"/>
      <c r="C42" s="44"/>
      <c r="D42" s="44"/>
      <c r="E42" s="44"/>
      <c r="F42" s="40"/>
      <c r="G42" s="40"/>
      <c r="H42" s="40"/>
      <c r="I42" s="40"/>
      <c r="J42" s="40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0"/>
    </row>
    <row r="43" customFormat="false" ht="15" hidden="false" customHeight="false" outlineLevel="0" collapsed="false">
      <c r="A43" s="44"/>
      <c r="B43" s="44"/>
      <c r="C43" s="44"/>
      <c r="D43" s="44"/>
      <c r="E43" s="44"/>
      <c r="F43" s="40"/>
      <c r="G43" s="40"/>
      <c r="H43" s="40"/>
      <c r="I43" s="40"/>
      <c r="J43" s="40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0"/>
    </row>
    <row r="44" customFormat="false" ht="23.25" hidden="false" customHeight="true" outlineLevel="0" collapsed="false">
      <c r="A44" s="45" t="s">
        <v>32</v>
      </c>
      <c r="B44" s="45"/>
      <c r="C44" s="45"/>
      <c r="D44" s="45"/>
      <c r="E44" s="45"/>
      <c r="F44" s="40"/>
      <c r="G44" s="40"/>
      <c r="H44" s="40"/>
      <c r="I44" s="40"/>
      <c r="J44" s="40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0"/>
    </row>
    <row r="45" customFormat="false" ht="15" hidden="false" customHeight="true" outlineLevel="0" collapsed="false">
      <c r="A45" s="45" t="s">
        <v>33</v>
      </c>
      <c r="B45" s="45"/>
      <c r="C45" s="45"/>
      <c r="D45" s="45"/>
      <c r="E45" s="45"/>
      <c r="F45" s="40"/>
      <c r="G45" s="40"/>
      <c r="H45" s="40"/>
      <c r="I45" s="40"/>
      <c r="J45" s="40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0"/>
    </row>
    <row r="46" customFormat="false" ht="15" hidden="false" customHeight="true" outlineLevel="0" collapsed="false">
      <c r="A46" s="45" t="s">
        <v>34</v>
      </c>
      <c r="B46" s="45"/>
      <c r="C46" s="45"/>
      <c r="D46" s="45"/>
      <c r="E46" s="45"/>
      <c r="F46" s="40"/>
      <c r="G46" s="40"/>
      <c r="H46" s="40"/>
      <c r="I46" s="40"/>
      <c r="J46" s="40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0"/>
    </row>
    <row r="47" customFormat="false" ht="15" hidden="false" customHeight="true" outlineLevel="0" collapsed="false">
      <c r="A47" s="45" t="s">
        <v>35</v>
      </c>
      <c r="B47" s="45"/>
      <c r="C47" s="45"/>
      <c r="D47" s="45"/>
      <c r="E47" s="45"/>
      <c r="F47" s="40"/>
      <c r="G47" s="40"/>
      <c r="H47" s="40"/>
      <c r="I47" s="40"/>
      <c r="J47" s="40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0"/>
    </row>
    <row r="48" customFormat="false" ht="15" hidden="false" customHeight="true" outlineLevel="0" collapsed="false">
      <c r="A48" s="45" t="s">
        <v>36</v>
      </c>
      <c r="B48" s="45"/>
      <c r="C48" s="45"/>
      <c r="D48" s="45"/>
      <c r="E48" s="45"/>
      <c r="F48" s="40"/>
      <c r="G48" s="40"/>
      <c r="H48" s="40"/>
      <c r="I48" s="40"/>
      <c r="J48" s="40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0"/>
    </row>
    <row r="49" customFormat="false" ht="15" hidden="false" customHeight="false" outlineLevel="0" collapsed="false">
      <c r="A49" s="40"/>
      <c r="B49" s="40"/>
      <c r="C49" s="41"/>
      <c r="D49" s="40"/>
      <c r="E49" s="40"/>
      <c r="F49" s="40"/>
      <c r="G49" s="40"/>
      <c r="H49" s="40"/>
      <c r="I49" s="40"/>
      <c r="J49" s="40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0"/>
    </row>
    <row r="50" customFormat="false" ht="15" hidden="false" customHeight="true" outlineLevel="0" collapsed="false">
      <c r="A50" s="42" t="s">
        <v>37</v>
      </c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0"/>
    </row>
    <row r="51" customFormat="false" ht="51" hidden="false" customHeight="true" outlineLevel="0" collapsed="false">
      <c r="A51" s="44" t="s">
        <v>31</v>
      </c>
      <c r="B51" s="44"/>
      <c r="C51" s="44"/>
      <c r="D51" s="44"/>
      <c r="E51" s="44"/>
      <c r="F51" s="44" t="s">
        <v>38</v>
      </c>
      <c r="G51" s="44" t="s">
        <v>39</v>
      </c>
      <c r="H51" s="44" t="s">
        <v>40</v>
      </c>
      <c r="I51" s="44" t="s">
        <v>41</v>
      </c>
      <c r="J51" s="44" t="s">
        <v>42</v>
      </c>
      <c r="K51" s="44" t="s">
        <v>43</v>
      </c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0"/>
    </row>
    <row r="52" customFormat="false" ht="15" hidden="true" customHeight="true" outlineLevel="0" collapsed="false">
      <c r="A52" s="45" t="s">
        <v>44</v>
      </c>
      <c r="B52" s="45"/>
      <c r="C52" s="45"/>
      <c r="D52" s="45"/>
      <c r="E52" s="45"/>
      <c r="F52" s="46"/>
      <c r="G52" s="47"/>
      <c r="H52" s="48"/>
      <c r="I52" s="49"/>
      <c r="J52" s="49"/>
      <c r="K52" s="47"/>
      <c r="L52" s="50"/>
      <c r="M52" s="50"/>
      <c r="N52" s="50"/>
      <c r="O52" s="50"/>
      <c r="P52" s="51"/>
      <c r="Q52" s="41"/>
      <c r="R52" s="41"/>
      <c r="S52" s="41"/>
      <c r="T52" s="41"/>
      <c r="U52" s="41"/>
      <c r="V52" s="41"/>
    </row>
    <row r="53" customFormat="false" ht="20.85" hidden="false" customHeight="true" outlineLevel="0" collapsed="false">
      <c r="A53" s="52" t="s">
        <v>45</v>
      </c>
      <c r="B53" s="52"/>
      <c r="C53" s="52"/>
      <c r="D53" s="52"/>
      <c r="E53" s="52"/>
      <c r="F53" s="53" t="n">
        <v>80000</v>
      </c>
      <c r="G53" s="47" t="s">
        <v>46</v>
      </c>
      <c r="H53" s="48" t="n">
        <v>201000010037537</v>
      </c>
      <c r="I53" s="49" t="n">
        <v>45778</v>
      </c>
      <c r="J53" s="49" t="n">
        <v>45778</v>
      </c>
      <c r="K53" s="45" t="s">
        <v>47</v>
      </c>
      <c r="L53" s="50"/>
      <c r="M53" s="50"/>
      <c r="N53" s="50"/>
      <c r="O53" s="50"/>
      <c r="P53" s="51"/>
      <c r="Q53" s="41"/>
      <c r="R53" s="41"/>
      <c r="S53" s="41"/>
      <c r="T53" s="41"/>
      <c r="U53" s="41"/>
      <c r="V53" s="41"/>
    </row>
    <row r="54" customFormat="false" ht="20.85" hidden="false" customHeight="true" outlineLevel="0" collapsed="false">
      <c r="A54" s="52" t="s">
        <v>45</v>
      </c>
      <c r="B54" s="52"/>
      <c r="C54" s="52"/>
      <c r="D54" s="52"/>
      <c r="E54" s="52"/>
      <c r="F54" s="53" t="n">
        <v>150000</v>
      </c>
      <c r="G54" s="47" t="s">
        <v>46</v>
      </c>
      <c r="H54" s="48" t="n">
        <v>201000010037537</v>
      </c>
      <c r="I54" s="49" t="n">
        <v>45809</v>
      </c>
      <c r="J54" s="49" t="n">
        <v>45809</v>
      </c>
      <c r="K54" s="45" t="s">
        <v>47</v>
      </c>
      <c r="L54" s="50"/>
      <c r="M54" s="50"/>
      <c r="N54" s="50"/>
      <c r="O54" s="50"/>
      <c r="P54" s="51"/>
      <c r="Q54" s="41"/>
      <c r="R54" s="41"/>
      <c r="S54" s="41"/>
      <c r="T54" s="41"/>
      <c r="U54" s="41"/>
      <c r="V54" s="41"/>
    </row>
    <row r="55" customFormat="false" ht="15" hidden="false" customHeight="true" outlineLevel="0" collapsed="false">
      <c r="A55" s="54" t="s">
        <v>48</v>
      </c>
      <c r="B55" s="54"/>
      <c r="C55" s="54"/>
      <c r="D55" s="54"/>
      <c r="E55" s="54"/>
      <c r="F55" s="55" t="n">
        <v>230000</v>
      </c>
      <c r="G55" s="56"/>
      <c r="H55" s="56"/>
      <c r="I55" s="56"/>
      <c r="J55" s="56"/>
      <c r="K55" s="57"/>
      <c r="L55" s="41"/>
      <c r="M55" s="41"/>
      <c r="N55" s="41"/>
      <c r="O55" s="41"/>
      <c r="P55" s="51"/>
      <c r="Q55" s="41"/>
      <c r="R55" s="41"/>
      <c r="S55" s="41"/>
      <c r="T55" s="41"/>
      <c r="U55" s="41"/>
      <c r="V55" s="40"/>
    </row>
    <row r="56" customFormat="false" ht="15" hidden="true" customHeight="true" outlineLevel="0" collapsed="false">
      <c r="A56" s="58" t="s">
        <v>49</v>
      </c>
      <c r="B56" s="58"/>
      <c r="C56" s="58"/>
      <c r="D56" s="58"/>
      <c r="E56" s="58"/>
      <c r="F56" s="58"/>
      <c r="G56" s="58"/>
      <c r="H56" s="58"/>
      <c r="I56" s="59"/>
      <c r="J56" s="60"/>
      <c r="K56" s="51"/>
      <c r="L56" s="41"/>
      <c r="M56" s="41"/>
      <c r="N56" s="41"/>
      <c r="O56" s="41"/>
      <c r="P56" s="51"/>
      <c r="Q56" s="51"/>
      <c r="R56" s="51"/>
      <c r="S56" s="51"/>
      <c r="T56" s="51"/>
      <c r="U56" s="51"/>
      <c r="V56" s="60"/>
    </row>
    <row r="57" customFormat="false" ht="15" hidden="false" customHeight="false" outlineLevel="0" collapsed="false">
      <c r="A57" s="60"/>
      <c r="B57" s="60"/>
      <c r="C57" s="60"/>
      <c r="D57" s="60"/>
      <c r="E57" s="60"/>
      <c r="F57" s="60"/>
      <c r="G57" s="60"/>
      <c r="H57" s="60"/>
      <c r="I57" s="59"/>
      <c r="J57" s="60"/>
      <c r="K57" s="51"/>
      <c r="L57" s="41"/>
      <c r="M57" s="41"/>
      <c r="N57" s="41"/>
      <c r="O57" s="41"/>
      <c r="P57" s="51"/>
      <c r="Q57" s="51"/>
      <c r="R57" s="51"/>
      <c r="S57" s="51"/>
      <c r="T57" s="51"/>
      <c r="U57" s="51"/>
      <c r="V57" s="60"/>
    </row>
    <row r="58" customFormat="false" ht="15.75" hidden="false" customHeight="true" outlineLevel="0" collapsed="false">
      <c r="A58" s="61" t="s">
        <v>50</v>
      </c>
      <c r="B58" s="61"/>
      <c r="C58" s="61"/>
      <c r="D58" s="61"/>
      <c r="E58" s="61"/>
      <c r="F58" s="61"/>
      <c r="G58" s="61"/>
      <c r="H58" s="61"/>
      <c r="I58" s="61"/>
      <c r="J58" s="61"/>
      <c r="K58" s="61"/>
      <c r="L58" s="61"/>
      <c r="M58" s="61"/>
      <c r="N58" s="61"/>
      <c r="O58" s="61"/>
      <c r="P58" s="41"/>
      <c r="Q58" s="41"/>
      <c r="R58" s="41"/>
      <c r="S58" s="41"/>
      <c r="T58" s="41"/>
      <c r="U58" s="41"/>
      <c r="V58" s="40"/>
    </row>
    <row r="59" customFormat="false" ht="88.8" hidden="false" customHeight="true" outlineLevel="0" collapsed="false">
      <c r="A59" s="62" t="s">
        <v>51</v>
      </c>
      <c r="B59" s="62"/>
      <c r="C59" s="62"/>
      <c r="D59" s="62"/>
      <c r="E59" s="62"/>
      <c r="F59" s="62"/>
      <c r="G59" s="62"/>
      <c r="H59" s="62"/>
      <c r="I59" s="62"/>
      <c r="J59" s="62"/>
      <c r="K59" s="62"/>
      <c r="L59" s="51"/>
      <c r="M59" s="51"/>
      <c r="N59" s="51"/>
      <c r="O59" s="51"/>
      <c r="P59" s="41"/>
      <c r="Q59" s="41"/>
      <c r="R59" s="41"/>
      <c r="S59" s="41"/>
      <c r="T59" s="41"/>
      <c r="U59" s="41"/>
      <c r="V59" s="40"/>
    </row>
    <row r="60" customFormat="false" ht="88.3" hidden="false" customHeight="true" outlineLevel="0" collapsed="false">
      <c r="A60" s="62" t="s">
        <v>52</v>
      </c>
      <c r="B60" s="62"/>
      <c r="C60" s="62"/>
      <c r="D60" s="62"/>
      <c r="E60" s="62"/>
      <c r="F60" s="62"/>
      <c r="G60" s="62"/>
      <c r="H60" s="62"/>
      <c r="I60" s="62"/>
      <c r="J60" s="62"/>
      <c r="K60" s="62"/>
      <c r="L60" s="51"/>
      <c r="M60" s="51"/>
      <c r="N60" s="51"/>
      <c r="O60" s="51"/>
      <c r="P60" s="41"/>
      <c r="Q60" s="41"/>
      <c r="R60" s="41"/>
      <c r="S60" s="41"/>
      <c r="T60" s="41"/>
      <c r="U60" s="41"/>
      <c r="V60" s="40"/>
    </row>
    <row r="61" customFormat="false" ht="11.25" hidden="false" customHeight="true" outlineLevel="0" collapsed="false">
      <c r="A61" s="63"/>
      <c r="B61" s="64"/>
      <c r="C61" s="64"/>
      <c r="D61" s="64"/>
      <c r="E61" s="64"/>
      <c r="F61" s="64"/>
      <c r="G61" s="64"/>
      <c r="H61" s="64"/>
      <c r="I61" s="64"/>
      <c r="J61" s="64"/>
      <c r="K61" s="64"/>
      <c r="L61" s="41"/>
      <c r="M61" s="41"/>
      <c r="N61" s="41"/>
      <c r="O61" s="41"/>
      <c r="P61" s="41"/>
      <c r="Q61" s="41"/>
      <c r="R61" s="41"/>
      <c r="S61" s="41"/>
      <c r="T61" s="41"/>
      <c r="U61" s="41"/>
      <c r="V61" s="40"/>
    </row>
    <row r="62" customFormat="false" ht="30" hidden="false" customHeight="true" outlineLevel="0" collapsed="false"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0"/>
    </row>
    <row r="63" customFormat="false" ht="18.65" hidden="false" customHeight="true" outlineLevel="0" collapsed="false">
      <c r="A63" s="40"/>
      <c r="B63" s="65"/>
      <c r="C63" s="41"/>
      <c r="D63" s="40"/>
      <c r="E63" s="40"/>
      <c r="F63" s="40"/>
      <c r="G63" s="40"/>
      <c r="H63" s="40"/>
      <c r="I63" s="40"/>
      <c r="J63" s="40"/>
      <c r="K63" s="41"/>
      <c r="L63" s="41"/>
      <c r="M63" s="41"/>
      <c r="N63" s="41"/>
      <c r="O63" s="41"/>
      <c r="P63" s="41"/>
      <c r="Q63" s="41"/>
      <c r="R63" s="41"/>
      <c r="S63" s="41"/>
      <c r="T63" s="41"/>
      <c r="U63" s="41"/>
      <c r="V63" s="40"/>
    </row>
    <row r="64" customFormat="false" ht="13.8" hidden="false" customHeight="true" outlineLevel="0" collapsed="false">
      <c r="A64" s="66" t="s">
        <v>53</v>
      </c>
      <c r="B64" s="66"/>
      <c r="C64" s="66"/>
      <c r="D64" s="66"/>
      <c r="E64" s="66"/>
      <c r="F64" s="66"/>
      <c r="G64" s="66" t="s">
        <v>54</v>
      </c>
      <c r="H64" s="66"/>
      <c r="I64" s="66"/>
      <c r="J64" s="40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0"/>
    </row>
    <row r="65" customFormat="false" ht="13.8" hidden="false" customHeight="true" outlineLevel="0" collapsed="false">
      <c r="A65" s="67" t="s">
        <v>40</v>
      </c>
      <c r="B65" s="67" t="s">
        <v>55</v>
      </c>
      <c r="C65" s="67" t="s">
        <v>56</v>
      </c>
      <c r="D65" s="67" t="s">
        <v>57</v>
      </c>
      <c r="E65" s="67" t="s">
        <v>58</v>
      </c>
      <c r="F65" s="67" t="s">
        <v>59</v>
      </c>
      <c r="G65" s="67" t="s">
        <v>60</v>
      </c>
      <c r="H65" s="67"/>
      <c r="I65" s="67" t="s">
        <v>61</v>
      </c>
      <c r="J65" s="40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0"/>
    </row>
    <row r="66" customFormat="false" ht="83.95" hidden="false" customHeight="true" outlineLevel="0" collapsed="false">
      <c r="A66" s="68" t="n">
        <v>202400010042651</v>
      </c>
      <c r="B66" s="69" t="n">
        <v>45726</v>
      </c>
      <c r="C66" s="70" t="s">
        <v>62</v>
      </c>
      <c r="D66" s="70" t="n">
        <v>4</v>
      </c>
      <c r="E66" s="70" t="n">
        <v>15000100</v>
      </c>
      <c r="F66" s="70" t="s">
        <v>63</v>
      </c>
      <c r="G66" s="71" t="s">
        <v>64</v>
      </c>
      <c r="H66" s="71"/>
      <c r="I66" s="72" t="n">
        <v>11368161</v>
      </c>
      <c r="J66" s="73"/>
      <c r="K66" s="73"/>
      <c r="L66" s="73"/>
      <c r="M66" s="41"/>
      <c r="N66" s="41"/>
      <c r="O66" s="41"/>
      <c r="P66" s="41"/>
      <c r="Q66" s="41"/>
      <c r="R66" s="41"/>
      <c r="S66" s="41"/>
      <c r="T66" s="41"/>
      <c r="U66" s="41"/>
      <c r="V66" s="40"/>
    </row>
    <row r="67" customFormat="false" ht="36.65" hidden="false" customHeight="true" outlineLevel="0" collapsed="false">
      <c r="A67" s="68" t="n">
        <v>202400010064901</v>
      </c>
      <c r="B67" s="69" t="n">
        <v>45734</v>
      </c>
      <c r="C67" s="70" t="s">
        <v>65</v>
      </c>
      <c r="D67" s="70" t="n">
        <v>4</v>
      </c>
      <c r="E67" s="70" t="n">
        <v>15000100</v>
      </c>
      <c r="F67" s="70" t="s">
        <v>63</v>
      </c>
      <c r="G67" s="71" t="s">
        <v>66</v>
      </c>
      <c r="H67" s="71"/>
      <c r="I67" s="72" t="n">
        <v>29950</v>
      </c>
      <c r="J67" s="73"/>
      <c r="K67" s="73"/>
      <c r="L67" s="73"/>
      <c r="M67" s="41"/>
      <c r="N67" s="41"/>
      <c r="O67" s="41"/>
      <c r="P67" s="41"/>
      <c r="Q67" s="41"/>
      <c r="R67" s="41"/>
      <c r="S67" s="41"/>
      <c r="T67" s="41"/>
      <c r="U67" s="41"/>
      <c r="V67" s="40"/>
    </row>
    <row r="68" customFormat="false" ht="24.85" hidden="false" customHeight="true" outlineLevel="0" collapsed="false">
      <c r="A68" s="68" t="n">
        <v>202400010070523</v>
      </c>
      <c r="B68" s="69" t="n">
        <v>45726</v>
      </c>
      <c r="C68" s="70" t="s">
        <v>67</v>
      </c>
      <c r="D68" s="70" t="n">
        <v>4</v>
      </c>
      <c r="E68" s="70" t="n">
        <v>15000100</v>
      </c>
      <c r="F68" s="70" t="s">
        <v>63</v>
      </c>
      <c r="G68" s="71" t="s">
        <v>68</v>
      </c>
      <c r="H68" s="71"/>
      <c r="I68" s="72" t="n">
        <v>4319.8</v>
      </c>
      <c r="J68" s="40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0"/>
    </row>
    <row r="69" customFormat="false" ht="36.65" hidden="false" customHeight="true" outlineLevel="0" collapsed="false">
      <c r="A69" s="68" t="n">
        <v>202400010076378</v>
      </c>
      <c r="B69" s="69" t="n">
        <v>45726</v>
      </c>
      <c r="C69" s="70" t="s">
        <v>69</v>
      </c>
      <c r="D69" s="70" t="n">
        <v>4</v>
      </c>
      <c r="E69" s="70" t="n">
        <v>15000100</v>
      </c>
      <c r="F69" s="70" t="s">
        <v>63</v>
      </c>
      <c r="G69" s="71" t="s">
        <v>70</v>
      </c>
      <c r="H69" s="71"/>
      <c r="I69" s="72" t="n">
        <v>1900</v>
      </c>
      <c r="J69" s="40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0"/>
    </row>
    <row r="70" customFormat="false" ht="36.65" hidden="false" customHeight="true" outlineLevel="0" collapsed="false">
      <c r="A70" s="74" t="n">
        <v>202400010070933</v>
      </c>
      <c r="B70" s="69" t="n">
        <v>45806</v>
      </c>
      <c r="C70" s="74" t="s">
        <v>71</v>
      </c>
      <c r="D70" s="70" t="n">
        <v>4</v>
      </c>
      <c r="E70" s="75" t="n">
        <v>15000100</v>
      </c>
      <c r="F70" s="76" t="s">
        <v>72</v>
      </c>
      <c r="G70" s="77" t="s">
        <v>73</v>
      </c>
      <c r="H70" s="77"/>
      <c r="I70" s="72" t="n">
        <v>2450</v>
      </c>
      <c r="J70" s="40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0"/>
    </row>
    <row r="71" customFormat="false" ht="13.8" hidden="false" customHeight="false" outlineLevel="0" collapsed="false">
      <c r="A71" s="78" t="s">
        <v>74</v>
      </c>
      <c r="B71" s="78"/>
      <c r="C71" s="78"/>
      <c r="D71" s="78"/>
      <c r="E71" s="78"/>
      <c r="F71" s="78"/>
      <c r="G71" s="78"/>
      <c r="H71" s="78"/>
      <c r="I71" s="79" t="n">
        <f aca="false">SUM(I66:I70)</f>
        <v>11406780.8</v>
      </c>
    </row>
    <row r="73" customFormat="false" ht="36.55" hidden="false" customHeight="true" outlineLevel="0" collapsed="false">
      <c r="A73" s="58" t="s">
        <v>75</v>
      </c>
      <c r="B73" s="58"/>
      <c r="C73" s="58"/>
      <c r="D73" s="58"/>
      <c r="E73" s="58"/>
      <c r="F73" s="58"/>
      <c r="G73" s="58"/>
      <c r="H73" s="58"/>
      <c r="I73" s="58"/>
      <c r="J73" s="58"/>
      <c r="K73" s="58"/>
    </row>
    <row r="75" customFormat="false" ht="15" hidden="false" customHeight="false" outlineLevel="0" collapsed="false">
      <c r="J75" s="80"/>
    </row>
    <row r="1048543" customFormat="false" ht="12.8" hidden="false" customHeight="false" outlineLevel="0" collapsed="false"/>
    <row r="1048544" customFormat="false" ht="12.8" hidden="false" customHeight="false" outlineLevel="0" collapsed="false"/>
    <row r="1048545" customFormat="false" ht="12.8" hidden="false" customHeight="false" outlineLevel="0" collapsed="false"/>
    <row r="1048546" customFormat="false" ht="12.8" hidden="false" customHeight="false" outlineLevel="0" collapsed="false"/>
    <row r="1048547" customFormat="false" ht="12.8" hidden="false" customHeight="false" outlineLevel="0" collapsed="false"/>
    <row r="1048548" customFormat="false" ht="12.8" hidden="false" customHeight="false" outlineLevel="0" collapsed="false"/>
    <row r="1048549" customFormat="false" ht="12.8" hidden="false" customHeight="false" outlineLevel="0" collapsed="false"/>
    <row r="1048550" customFormat="false" ht="12.8" hidden="false" customHeight="false" outlineLevel="0" collapsed="false"/>
    <row r="1048551" customFormat="false" ht="12.8" hidden="false" customHeight="false" outlineLevel="0" collapsed="false"/>
    <row r="1048552" customFormat="false" ht="12.8" hidden="false" customHeight="false" outlineLevel="0" collapsed="false"/>
    <row r="1048553" customFormat="false" ht="12.8" hidden="false" customHeight="false" outlineLevel="0" collapsed="false"/>
    <row r="1048554" customFormat="false" ht="12.8" hidden="false" customHeight="false" outlineLevel="0" collapsed="false"/>
    <row r="1048555" customFormat="false" ht="12.8" hidden="false" customHeight="false" outlineLevel="0" collapsed="false"/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autoFilter ref="A51:K56"/>
  <mergeCells count="53">
    <mergeCell ref="A1:V1"/>
    <mergeCell ref="A3:V3"/>
    <mergeCell ref="A5:V5"/>
    <mergeCell ref="A6:N6"/>
    <mergeCell ref="A7:N7"/>
    <mergeCell ref="A8:V8"/>
    <mergeCell ref="A9:N9"/>
    <mergeCell ref="A10:N10"/>
    <mergeCell ref="A11:V11"/>
    <mergeCell ref="A12:N12"/>
    <mergeCell ref="A13:V13"/>
    <mergeCell ref="A14:V14"/>
    <mergeCell ref="A15:O15"/>
    <mergeCell ref="A16:V16"/>
    <mergeCell ref="A17:V17"/>
    <mergeCell ref="A18:V18"/>
    <mergeCell ref="A19:A21"/>
    <mergeCell ref="C19:V19"/>
    <mergeCell ref="B20:B21"/>
    <mergeCell ref="C20:C21"/>
    <mergeCell ref="D20:F20"/>
    <mergeCell ref="G20:I20"/>
    <mergeCell ref="K20:N20"/>
    <mergeCell ref="O20:P20"/>
    <mergeCell ref="R20:S20"/>
    <mergeCell ref="T20:U20"/>
    <mergeCell ref="V20:V21"/>
    <mergeCell ref="A41:E41"/>
    <mergeCell ref="A42:E43"/>
    <mergeCell ref="A44:E44"/>
    <mergeCell ref="A45:E45"/>
    <mergeCell ref="A46:E46"/>
    <mergeCell ref="A47:E47"/>
    <mergeCell ref="A48:E48"/>
    <mergeCell ref="A50:K50"/>
    <mergeCell ref="A51:E51"/>
    <mergeCell ref="A52:E52"/>
    <mergeCell ref="A53:E53"/>
    <mergeCell ref="A54:E54"/>
    <mergeCell ref="A55:E55"/>
    <mergeCell ref="A56:H56"/>
    <mergeCell ref="A58:O58"/>
    <mergeCell ref="A59:K59"/>
    <mergeCell ref="A60:K60"/>
    <mergeCell ref="A64:I64"/>
    <mergeCell ref="G65:H65"/>
    <mergeCell ref="G66:H66"/>
    <mergeCell ref="G67:H67"/>
    <mergeCell ref="G68:H68"/>
    <mergeCell ref="G69:H69"/>
    <mergeCell ref="G70:H70"/>
    <mergeCell ref="A71:H71"/>
    <mergeCell ref="A73:K73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1082</TotalTime>
  <Application>LibreOffice/7.6.3.2$Windows_X86_64 LibreOffice_project/29d686fea9f6705b262d369fede658f824154cc0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2025-01-22T12:23:57Z</dcterms:created>
  <dc:creator>Carlos Henrique Nogueira de Souza</dc:creator>
  <dc:description/>
  <dc:language>pt-BR</dc:language>
  <cp:lastModifiedBy/>
  <dcterms:modified xsi:type="dcterms:W3CDTF">2025-08-19T10:18:05Z</dcterms:modified>
  <cp:revision>105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