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"/>
    </mc:Choice>
  </mc:AlternateContent>
  <xr:revisionPtr revIDLastSave="0" documentId="8_{F533582E-489B-48FA-843F-9A110BF54EDC}" xr6:coauthVersionLast="47" xr6:coauthVersionMax="47" xr10:uidLastSave="{00000000-0000-0000-0000-000000000000}"/>
  <bookViews>
    <workbookView xWindow="-120" yWindow="-120" windowWidth="20730" windowHeight="11040" xr2:uid="{03A3F037-EA01-4F96-A6C1-9EF5CBB507F5}"/>
  </bookViews>
  <sheets>
    <sheet name="Produção" sheetId="1" r:id="rId1"/>
    <sheet name="Desempenho" sheetId="2" r:id="rId2"/>
  </sheets>
  <definedNames>
    <definedName name="_xlnm.Print_Area" localSheetId="1">Desempenho!$A$1:$BP$62</definedName>
    <definedName name="_xlnm.Print_Area" localSheetId="0">Produção!$A$1:$BR$195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4" i="2" l="1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X57" i="2"/>
  <c r="W57" i="2"/>
  <c r="V57" i="2"/>
  <c r="U57" i="2"/>
  <c r="U55" i="2"/>
  <c r="T57" i="2"/>
  <c r="T55" i="2"/>
  <c r="S57" i="2"/>
  <c r="S55" i="2"/>
  <c r="R57" i="2"/>
  <c r="Q57" i="2"/>
  <c r="O57" i="2"/>
  <c r="N57" i="2"/>
  <c r="M57" i="2"/>
  <c r="L57" i="2"/>
  <c r="L55" i="2"/>
  <c r="K57" i="2"/>
  <c r="K55" i="2"/>
  <c r="J57" i="2"/>
  <c r="J55" i="2"/>
  <c r="H57" i="2"/>
  <c r="G57" i="2"/>
  <c r="F57" i="2"/>
  <c r="E57" i="2"/>
  <c r="D57" i="2"/>
  <c r="C57" i="2"/>
  <c r="C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Z55" i="2"/>
  <c r="Y55" i="2"/>
  <c r="X55" i="2"/>
  <c r="W55" i="2"/>
  <c r="V55" i="2"/>
  <c r="R55" i="2"/>
  <c r="Q55" i="2"/>
  <c r="O55" i="2"/>
  <c r="N55" i="2"/>
  <c r="M55" i="2"/>
  <c r="H55" i="2"/>
  <c r="G55" i="2"/>
  <c r="F55" i="2"/>
  <c r="E55" i="2"/>
  <c r="D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H27" i="2"/>
  <c r="J27" i="2"/>
  <c r="K27" i="2"/>
  <c r="L27" i="2"/>
  <c r="M27" i="2"/>
  <c r="N27" i="2"/>
  <c r="O27" i="2"/>
  <c r="AB27" i="2"/>
  <c r="F27" i="2"/>
  <c r="G27" i="2"/>
  <c r="E27" i="2"/>
  <c r="D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J23" i="2"/>
  <c r="F23" i="2"/>
  <c r="G23" i="2"/>
  <c r="D23" i="2"/>
  <c r="E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W12" i="2"/>
  <c r="AV12" i="2"/>
  <c r="AU12" i="2"/>
  <c r="AT12" i="2"/>
  <c r="AS12" i="2"/>
  <c r="AR12" i="2"/>
  <c r="AQ12" i="2"/>
  <c r="AP12" i="2"/>
  <c r="AP11" i="2"/>
  <c r="AP16" i="2" s="1"/>
  <c r="AO12" i="2"/>
  <c r="AN12" i="2"/>
  <c r="AM12" i="2"/>
  <c r="AK12" i="2"/>
  <c r="AJ12" i="2"/>
  <c r="AJ11" i="2"/>
  <c r="AJ16" i="2"/>
  <c r="AF12" i="2"/>
  <c r="AF11" i="2"/>
  <c r="AF16" i="2"/>
  <c r="AE12" i="2"/>
  <c r="AD12" i="2"/>
  <c r="AB12" i="2"/>
  <c r="AB11" i="2"/>
  <c r="AB16" i="2"/>
  <c r="AA12" i="2"/>
  <c r="Z12" i="2"/>
  <c r="Z11" i="2"/>
  <c r="Z16" i="2"/>
  <c r="Y12" i="2"/>
  <c r="X12" i="2"/>
  <c r="X11" i="2"/>
  <c r="X16" i="2"/>
  <c r="W12" i="2"/>
  <c r="V12" i="2"/>
  <c r="U12" i="2"/>
  <c r="U11" i="2"/>
  <c r="U16" i="2"/>
  <c r="T12" i="2"/>
  <c r="T11" i="2"/>
  <c r="T16" i="2"/>
  <c r="S12" i="2"/>
  <c r="R12" i="2"/>
  <c r="R11" i="2"/>
  <c r="R16" i="2"/>
  <c r="Q12" i="2"/>
  <c r="Q11" i="2"/>
  <c r="Q16" i="2"/>
  <c r="O12" i="2"/>
  <c r="N12" i="2"/>
  <c r="N11" i="2"/>
  <c r="N16" i="2" s="1"/>
  <c r="M12" i="2"/>
  <c r="L12" i="2"/>
  <c r="L11" i="2"/>
  <c r="L16" i="2"/>
  <c r="K12" i="2"/>
  <c r="J12" i="2"/>
  <c r="H12" i="2"/>
  <c r="H11" i="2"/>
  <c r="G12" i="2"/>
  <c r="G11" i="2"/>
  <c r="F12" i="2"/>
  <c r="E12" i="2"/>
  <c r="D12" i="2"/>
  <c r="C12" i="2"/>
  <c r="AO11" i="2"/>
  <c r="AO16" i="2"/>
  <c r="AL11" i="2"/>
  <c r="AL16" i="2" s="1"/>
  <c r="AE11" i="2"/>
  <c r="AE16" i="2"/>
  <c r="AD11" i="2"/>
  <c r="AD16" i="2"/>
  <c r="AA11" i="2"/>
  <c r="AA16" i="2"/>
  <c r="Y11" i="2"/>
  <c r="Y16" i="2"/>
  <c r="W11" i="2"/>
  <c r="V11" i="2"/>
  <c r="V16" i="2" s="1"/>
  <c r="S11" i="2"/>
  <c r="S16" i="2"/>
  <c r="O11" i="2"/>
  <c r="O16" i="2" s="1"/>
  <c r="M11" i="2"/>
  <c r="M16" i="2"/>
  <c r="K11" i="2"/>
  <c r="K16" i="2"/>
  <c r="J11" i="2"/>
  <c r="J16" i="2"/>
  <c r="F11" i="2"/>
  <c r="E11" i="2"/>
  <c r="D11" i="2"/>
  <c r="C11" i="2"/>
  <c r="BP8" i="2"/>
  <c r="BP15" i="2"/>
  <c r="BO8" i="2"/>
  <c r="BO15" i="2"/>
  <c r="BN8" i="2"/>
  <c r="BN15" i="2" s="1"/>
  <c r="BM8" i="2"/>
  <c r="BM15" i="2" s="1"/>
  <c r="BL8" i="2"/>
  <c r="BL15" i="2"/>
  <c r="BK8" i="2"/>
  <c r="BK15" i="2"/>
  <c r="BJ8" i="2"/>
  <c r="BJ15" i="2"/>
  <c r="BI8" i="2"/>
  <c r="BI15" i="2"/>
  <c r="BH8" i="2"/>
  <c r="BH15" i="2" s="1"/>
  <c r="BG8" i="2"/>
  <c r="BG15" i="2"/>
  <c r="BF8" i="2"/>
  <c r="BF15" i="2" s="1"/>
  <c r="BE8" i="2"/>
  <c r="BE15" i="2"/>
  <c r="BD8" i="2"/>
  <c r="BD15" i="2"/>
  <c r="BC8" i="2"/>
  <c r="BC15" i="2"/>
  <c r="BB8" i="2"/>
  <c r="BB15" i="2" s="1"/>
  <c r="BA8" i="2"/>
  <c r="BA15" i="2"/>
  <c r="AZ8" i="2"/>
  <c r="AZ15" i="2" s="1"/>
  <c r="AY8" i="2"/>
  <c r="AY15" i="2"/>
  <c r="AX8" i="2"/>
  <c r="AX15" i="2" s="1"/>
  <c r="AW8" i="2"/>
  <c r="AW15" i="2" s="1"/>
  <c r="AV8" i="2"/>
  <c r="AV15" i="2"/>
  <c r="AU8" i="2"/>
  <c r="AU15" i="2"/>
  <c r="AT8" i="2"/>
  <c r="AT15" i="2" s="1"/>
  <c r="AS8" i="2"/>
  <c r="AS15" i="2"/>
  <c r="AR8" i="2"/>
  <c r="AR15" i="2" s="1"/>
  <c r="AQ8" i="2"/>
  <c r="AQ15" i="2"/>
  <c r="AP8" i="2"/>
  <c r="AP15" i="2" s="1"/>
  <c r="AP14" i="2" s="1"/>
  <c r="AO8" i="2"/>
  <c r="AO15" i="2" s="1"/>
  <c r="AN8" i="2"/>
  <c r="AN15" i="2"/>
  <c r="AM8" i="2"/>
  <c r="AM15" i="2" s="1"/>
  <c r="AL8" i="2"/>
  <c r="AL15" i="2" s="1"/>
  <c r="AL14" i="2" s="1"/>
  <c r="AK8" i="2"/>
  <c r="AK15" i="2"/>
  <c r="AJ8" i="2"/>
  <c r="AJ15" i="2"/>
  <c r="AJ14" i="2" s="1"/>
  <c r="AF8" i="2"/>
  <c r="AF15" i="2"/>
  <c r="AE8" i="2"/>
  <c r="AE15" i="2" s="1"/>
  <c r="AE14" i="2" s="1"/>
  <c r="AD8" i="2"/>
  <c r="AD15" i="2" s="1"/>
  <c r="AC8" i="2"/>
  <c r="AB8" i="2"/>
  <c r="AB15" i="2"/>
  <c r="AB14" i="2"/>
  <c r="AA8" i="2"/>
  <c r="AA15" i="2"/>
  <c r="AA14" i="2"/>
  <c r="Z8" i="2"/>
  <c r="Z15" i="2"/>
  <c r="Y8" i="2"/>
  <c r="Y15" i="2"/>
  <c r="X8" i="2"/>
  <c r="X15" i="2" s="1"/>
  <c r="X14" i="2" s="1"/>
  <c r="W8" i="2"/>
  <c r="V8" i="2"/>
  <c r="V15" i="2" s="1"/>
  <c r="U8" i="2"/>
  <c r="T8" i="2"/>
  <c r="T15" i="2" s="1"/>
  <c r="S8" i="2"/>
  <c r="S15" i="2" s="1"/>
  <c r="S14" i="2" s="1"/>
  <c r="R8" i="2"/>
  <c r="R15" i="2"/>
  <c r="R14" i="2" s="1"/>
  <c r="Q8" i="2"/>
  <c r="Q15" i="2"/>
  <c r="Q14" i="2" s="1"/>
  <c r="O8" i="2"/>
  <c r="O15" i="2"/>
  <c r="O14" i="2"/>
  <c r="N8" i="2"/>
  <c r="N15" i="2"/>
  <c r="N14" i="2"/>
  <c r="M8" i="2"/>
  <c r="M15" i="2" s="1"/>
  <c r="L8" i="2"/>
  <c r="L15" i="2"/>
  <c r="L14" i="2"/>
  <c r="K8" i="2"/>
  <c r="K15" i="2"/>
  <c r="J8" i="2"/>
  <c r="J15" i="2"/>
  <c r="J14" i="2" s="1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E190" i="1"/>
  <c r="F190" i="1"/>
  <c r="G190" i="1"/>
  <c r="I190" i="1"/>
  <c r="J190" i="1"/>
  <c r="K190" i="1"/>
  <c r="L190" i="1"/>
  <c r="M190" i="1"/>
  <c r="N190" i="1"/>
  <c r="C190" i="1"/>
  <c r="D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K188" i="1"/>
  <c r="AG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K159" i="1"/>
  <c r="AI159" i="1"/>
  <c r="AG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I147" i="1"/>
  <c r="AG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I146" i="1"/>
  <c r="AG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I145" i="1"/>
  <c r="AG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G144" i="1"/>
  <c r="AI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Q130" i="1"/>
  <c r="BP130" i="1"/>
  <c r="BP150" i="1" s="1"/>
  <c r="BO130" i="1"/>
  <c r="BO150" i="1"/>
  <c r="BN130" i="1"/>
  <c r="BN150" i="1" s="1"/>
  <c r="BM130" i="1"/>
  <c r="BL130" i="1"/>
  <c r="BL150" i="1" s="1"/>
  <c r="BK130" i="1"/>
  <c r="BJ130" i="1"/>
  <c r="BI130" i="1"/>
  <c r="BH130" i="1"/>
  <c r="BH150" i="1" s="1"/>
  <c r="BG130" i="1"/>
  <c r="BG150" i="1" s="1"/>
  <c r="BF130" i="1"/>
  <c r="BF150" i="1" s="1"/>
  <c r="BE130" i="1"/>
  <c r="BE150" i="1"/>
  <c r="BD130" i="1"/>
  <c r="BD150" i="1" s="1"/>
  <c r="BC130" i="1"/>
  <c r="BB130" i="1"/>
  <c r="BA130" i="1"/>
  <c r="AZ130" i="1"/>
  <c r="AZ150" i="1" s="1"/>
  <c r="AY130" i="1"/>
  <c r="AY150" i="1" s="1"/>
  <c r="AX130" i="1"/>
  <c r="AX150" i="1" s="1"/>
  <c r="AW130" i="1"/>
  <c r="AV130" i="1"/>
  <c r="AV150" i="1" s="1"/>
  <c r="AU130" i="1"/>
  <c r="AU150" i="1" s="1"/>
  <c r="AS130" i="1"/>
  <c r="AS150" i="1"/>
  <c r="AR130" i="1"/>
  <c r="AQ130" i="1"/>
  <c r="AQ150" i="1" s="1"/>
  <c r="AP130" i="1"/>
  <c r="AP150" i="1"/>
  <c r="AO130" i="1"/>
  <c r="AO150" i="1" s="1"/>
  <c r="AN130" i="1"/>
  <c r="AM130" i="1"/>
  <c r="AK130" i="1"/>
  <c r="AI130" i="1"/>
  <c r="AG130" i="1"/>
  <c r="AK129" i="1"/>
  <c r="AK149" i="1"/>
  <c r="AJ129" i="1"/>
  <c r="AG129" i="1"/>
  <c r="AK128" i="1"/>
  <c r="AK148" i="1" s="1"/>
  <c r="AJ128" i="1"/>
  <c r="AJ148" i="1" s="1"/>
  <c r="AG128" i="1"/>
  <c r="AK127" i="1"/>
  <c r="AJ127" i="1"/>
  <c r="AG127" i="1"/>
  <c r="AK126" i="1"/>
  <c r="AJ126" i="1"/>
  <c r="AJ146" i="1"/>
  <c r="AG126" i="1"/>
  <c r="AK125" i="1"/>
  <c r="AK145" i="1" s="1"/>
  <c r="AJ125" i="1"/>
  <c r="AJ145" i="1" s="1"/>
  <c r="AG125" i="1"/>
  <c r="AK124" i="1"/>
  <c r="AJ124" i="1"/>
  <c r="AG124" i="1"/>
  <c r="AK123" i="1"/>
  <c r="AK143" i="1"/>
  <c r="AJ123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K120" i="1"/>
  <c r="AI120" i="1"/>
  <c r="AG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G101" i="1"/>
  <c r="AK100" i="1"/>
  <c r="AJ100" i="1"/>
  <c r="AG100" i="1"/>
  <c r="AK99" i="1"/>
  <c r="AK101" i="1" s="1"/>
  <c r="AJ99" i="1"/>
  <c r="AJ101" i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 s="1"/>
  <c r="K94" i="1"/>
  <c r="J94" i="1"/>
  <c r="H94" i="1"/>
  <c r="AG93" i="1"/>
  <c r="O93" i="1"/>
  <c r="AF93" i="1" s="1"/>
  <c r="AF96" i="1" s="1"/>
  <c r="O96" i="1"/>
  <c r="H93" i="1"/>
  <c r="H96" i="1"/>
  <c r="AG92" i="1"/>
  <c r="AF91" i="1"/>
  <c r="B91" i="1"/>
  <c r="AG90" i="1"/>
  <c r="BR89" i="1"/>
  <c r="BQ89" i="1"/>
  <c r="BP89" i="1"/>
  <c r="BO89" i="1"/>
  <c r="BO66" i="1"/>
  <c r="BN89" i="1"/>
  <c r="BM89" i="1"/>
  <c r="BM66" i="1"/>
  <c r="BL89" i="1"/>
  <c r="BL66" i="1"/>
  <c r="BK89" i="1"/>
  <c r="BK66" i="1"/>
  <c r="BJ89" i="1"/>
  <c r="BI89" i="1"/>
  <c r="BH89" i="1"/>
  <c r="BH66" i="1"/>
  <c r="BG89" i="1"/>
  <c r="BG66" i="1"/>
  <c r="BF89" i="1"/>
  <c r="BE89" i="1"/>
  <c r="BE66" i="1"/>
  <c r="BD89" i="1"/>
  <c r="BD66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Q66" i="1"/>
  <c r="AP89" i="1"/>
  <c r="AO89" i="1"/>
  <c r="AO66" i="1"/>
  <c r="AN89" i="1"/>
  <c r="AM89" i="1"/>
  <c r="AL89" i="1"/>
  <c r="AI89" i="1"/>
  <c r="AE89" i="1"/>
  <c r="AD89" i="1"/>
  <c r="AC89" i="1"/>
  <c r="AB89" i="1"/>
  <c r="AA89" i="1"/>
  <c r="Z89" i="1"/>
  <c r="Z94" i="1" s="1"/>
  <c r="Y89" i="1"/>
  <c r="Y94" i="1" s="1"/>
  <c r="X89" i="1"/>
  <c r="X94" i="1" s="1"/>
  <c r="W89" i="1"/>
  <c r="W94" i="1"/>
  <c r="V89" i="1"/>
  <c r="V94" i="1" s="1"/>
  <c r="U89" i="1"/>
  <c r="U94" i="1"/>
  <c r="T89" i="1"/>
  <c r="T94" i="1" s="1"/>
  <c r="S89" i="1"/>
  <c r="S94" i="1" s="1"/>
  <c r="R89" i="1"/>
  <c r="R94" i="1"/>
  <c r="Q89" i="1"/>
  <c r="Q94" i="1" s="1"/>
  <c r="P89" i="1"/>
  <c r="P94" i="1" s="1"/>
  <c r="O89" i="1"/>
  <c r="N89" i="1"/>
  <c r="N94" i="1"/>
  <c r="M89" i="1"/>
  <c r="M94" i="1"/>
  <c r="L89" i="1"/>
  <c r="L94" i="1" s="1"/>
  <c r="I89" i="1"/>
  <c r="I94" i="1" s="1"/>
  <c r="H89" i="1"/>
  <c r="G89" i="1"/>
  <c r="G94" i="1"/>
  <c r="F89" i="1"/>
  <c r="F94" i="1" s="1"/>
  <c r="E89" i="1"/>
  <c r="E94" i="1"/>
  <c r="D89" i="1"/>
  <c r="D94" i="1"/>
  <c r="C89" i="1"/>
  <c r="C94" i="1" s="1"/>
  <c r="B89" i="1"/>
  <c r="B94" i="1"/>
  <c r="AK88" i="1"/>
  <c r="AG88" i="1"/>
  <c r="AK87" i="1"/>
  <c r="AG87" i="1"/>
  <c r="AK86" i="1"/>
  <c r="AK89" i="1"/>
  <c r="AJ86" i="1"/>
  <c r="AJ89" i="1" s="1"/>
  <c r="AG86" i="1"/>
  <c r="AF86" i="1"/>
  <c r="AL85" i="1"/>
  <c r="AK85" i="1"/>
  <c r="AJ85" i="1"/>
  <c r="AI85" i="1"/>
  <c r="AG85" i="1"/>
  <c r="AF85" i="1"/>
  <c r="B85" i="1"/>
  <c r="BR83" i="1"/>
  <c r="BQ83" i="1"/>
  <c r="BP83" i="1"/>
  <c r="BP65" i="1"/>
  <c r="BO83" i="1"/>
  <c r="BO65" i="1"/>
  <c r="BN83" i="1"/>
  <c r="BM83" i="1"/>
  <c r="BL83" i="1"/>
  <c r="BK83" i="1"/>
  <c r="BK65" i="1"/>
  <c r="BJ83" i="1"/>
  <c r="BI83" i="1"/>
  <c r="BH83" i="1"/>
  <c r="BH65" i="1"/>
  <c r="BG83" i="1"/>
  <c r="BF83" i="1"/>
  <c r="BE83" i="1"/>
  <c r="BE65" i="1"/>
  <c r="BD83" i="1"/>
  <c r="BC83" i="1"/>
  <c r="BC65" i="1"/>
  <c r="BB83" i="1"/>
  <c r="BA83" i="1"/>
  <c r="AZ83" i="1"/>
  <c r="AY83" i="1"/>
  <c r="AY65" i="1"/>
  <c r="AX83" i="1"/>
  <c r="AW83" i="1"/>
  <c r="AW65" i="1"/>
  <c r="AV83" i="1"/>
  <c r="AU83" i="1"/>
  <c r="AT83" i="1"/>
  <c r="AS83" i="1"/>
  <c r="AR83" i="1"/>
  <c r="AQ83" i="1"/>
  <c r="AP83" i="1"/>
  <c r="AP65" i="1"/>
  <c r="AO83" i="1"/>
  <c r="AN83" i="1"/>
  <c r="AM83" i="1"/>
  <c r="AL83" i="1"/>
  <c r="AI83" i="1"/>
  <c r="AE83" i="1"/>
  <c r="AD83" i="1"/>
  <c r="AC83" i="1"/>
  <c r="AB83" i="1"/>
  <c r="AA83" i="1"/>
  <c r="Z83" i="1"/>
  <c r="Y83" i="1"/>
  <c r="X83" i="1"/>
  <c r="W83" i="1"/>
  <c r="W65" i="1"/>
  <c r="V83" i="1"/>
  <c r="U83" i="1"/>
  <c r="U65" i="1"/>
  <c r="T83" i="1"/>
  <c r="T65" i="1"/>
  <c r="S83" i="1"/>
  <c r="R83" i="1"/>
  <c r="Q83" i="1"/>
  <c r="P83" i="1"/>
  <c r="O83" i="1"/>
  <c r="N83" i="1"/>
  <c r="M83" i="1"/>
  <c r="M65" i="1"/>
  <c r="L83" i="1"/>
  <c r="K83" i="1"/>
  <c r="J83" i="1"/>
  <c r="I83" i="1"/>
  <c r="H83" i="1"/>
  <c r="G83" i="1"/>
  <c r="F83" i="1"/>
  <c r="E83" i="1"/>
  <c r="D83" i="1"/>
  <c r="C83" i="1"/>
  <c r="B83" i="1"/>
  <c r="AK82" i="1"/>
  <c r="AG82" i="1"/>
  <c r="AK81" i="1"/>
  <c r="AG81" i="1"/>
  <c r="AK80" i="1"/>
  <c r="AG80" i="1"/>
  <c r="AK79" i="1"/>
  <c r="AK83" i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Q76" i="1"/>
  <c r="BP76" i="1"/>
  <c r="BO76" i="1"/>
  <c r="BN76" i="1"/>
  <c r="BN64" i="1"/>
  <c r="BM76" i="1"/>
  <c r="BM64" i="1"/>
  <c r="BL76" i="1"/>
  <c r="BL64" i="1"/>
  <c r="BK76" i="1"/>
  <c r="BJ76" i="1"/>
  <c r="BI76" i="1"/>
  <c r="BH76" i="1"/>
  <c r="BG76" i="1"/>
  <c r="BG64" i="1"/>
  <c r="BF76" i="1"/>
  <c r="BF64" i="1"/>
  <c r="BE76" i="1"/>
  <c r="BE64" i="1"/>
  <c r="BD76" i="1"/>
  <c r="BD64" i="1"/>
  <c r="BC76" i="1"/>
  <c r="BB76" i="1"/>
  <c r="BB64" i="1"/>
  <c r="BA76" i="1"/>
  <c r="AZ76" i="1"/>
  <c r="AY76" i="1"/>
  <c r="AX76" i="1"/>
  <c r="AW76" i="1"/>
  <c r="AW64" i="1"/>
  <c r="AV76" i="1"/>
  <c r="AU76" i="1"/>
  <c r="AT76" i="1"/>
  <c r="AS76" i="1"/>
  <c r="AR76" i="1"/>
  <c r="AQ76" i="1"/>
  <c r="AP76" i="1"/>
  <c r="AO76" i="1"/>
  <c r="AO64" i="1"/>
  <c r="AO67" i="1"/>
  <c r="AN76" i="1"/>
  <c r="AM76" i="1"/>
  <c r="AL76" i="1"/>
  <c r="AL64" i="1"/>
  <c r="AI76" i="1"/>
  <c r="AE76" i="1"/>
  <c r="AD76" i="1"/>
  <c r="AC76" i="1"/>
  <c r="AB76" i="1"/>
  <c r="AA76" i="1"/>
  <c r="Z76" i="1"/>
  <c r="Y76" i="1"/>
  <c r="Y64" i="1"/>
  <c r="X76" i="1"/>
  <c r="X64" i="1"/>
  <c r="W76" i="1"/>
  <c r="V76" i="1"/>
  <c r="U76" i="1"/>
  <c r="U64" i="1"/>
  <c r="U67" i="1"/>
  <c r="T76" i="1"/>
  <c r="S76" i="1"/>
  <c r="R76" i="1"/>
  <c r="Q76" i="1"/>
  <c r="Q64" i="1"/>
  <c r="P76" i="1"/>
  <c r="P64" i="1"/>
  <c r="O76" i="1"/>
  <c r="N76" i="1"/>
  <c r="M76" i="1"/>
  <c r="M64" i="1"/>
  <c r="M67" i="1"/>
  <c r="L76" i="1"/>
  <c r="K76" i="1"/>
  <c r="J76" i="1"/>
  <c r="I76" i="1"/>
  <c r="H76" i="1"/>
  <c r="G76" i="1"/>
  <c r="F76" i="1"/>
  <c r="E76" i="1"/>
  <c r="D76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K76" i="1" s="1"/>
  <c r="AJ70" i="1"/>
  <c r="AJ76" i="1"/>
  <c r="AG70" i="1"/>
  <c r="AG76" i="1"/>
  <c r="AF70" i="1"/>
  <c r="AF76" i="1"/>
  <c r="AL69" i="1"/>
  <c r="AK69" i="1"/>
  <c r="AJ69" i="1"/>
  <c r="AI69" i="1"/>
  <c r="AG69" i="1"/>
  <c r="AF69" i="1"/>
  <c r="B69" i="1"/>
  <c r="BA67" i="1"/>
  <c r="AZ67" i="1"/>
  <c r="AX67" i="1"/>
  <c r="AV67" i="1"/>
  <c r="AU67" i="1"/>
  <c r="AT67" i="1"/>
  <c r="AS67" i="1"/>
  <c r="AR67" i="1"/>
  <c r="AQ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R66" i="1"/>
  <c r="BQ66" i="1"/>
  <c r="BP66" i="1"/>
  <c r="BN66" i="1"/>
  <c r="BJ66" i="1"/>
  <c r="BI66" i="1"/>
  <c r="BF66" i="1"/>
  <c r="BC66" i="1"/>
  <c r="BB66" i="1"/>
  <c r="AY66" i="1"/>
  <c r="AW66" i="1"/>
  <c r="AW67" i="1" s="1"/>
  <c r="AP66" i="1"/>
  <c r="AL66" i="1"/>
  <c r="AJ66" i="1"/>
  <c r="AI66" i="1"/>
  <c r="BR65" i="1"/>
  <c r="BQ65" i="1"/>
  <c r="BN65" i="1"/>
  <c r="BN67" i="1" s="1"/>
  <c r="BM65" i="1"/>
  <c r="BM67" i="1" s="1"/>
  <c r="BL65" i="1"/>
  <c r="BL67" i="1" s="1"/>
  <c r="BJ65" i="1"/>
  <c r="BI65" i="1"/>
  <c r="BG65" i="1"/>
  <c r="BF65" i="1"/>
  <c r="BF67" i="1"/>
  <c r="BD65" i="1"/>
  <c r="BD67" i="1" s="1"/>
  <c r="BB65" i="1"/>
  <c r="BB67" i="1" s="1"/>
  <c r="AL65" i="1"/>
  <c r="AI65" i="1"/>
  <c r="AA65" i="1"/>
  <c r="Z65" i="1"/>
  <c r="Z67" i="1"/>
  <c r="Y65" i="1"/>
  <c r="Y67" i="1" s="1"/>
  <c r="X65" i="1"/>
  <c r="X67" i="1" s="1"/>
  <c r="V65" i="1"/>
  <c r="S65" i="1"/>
  <c r="R65" i="1"/>
  <c r="Q65" i="1"/>
  <c r="Q67" i="1" s="1"/>
  <c r="P65" i="1"/>
  <c r="P67" i="1" s="1"/>
  <c r="O65" i="1"/>
  <c r="AF65" i="1" s="1"/>
  <c r="N65" i="1"/>
  <c r="K65" i="1"/>
  <c r="H65" i="1"/>
  <c r="D65" i="1"/>
  <c r="BR64" i="1"/>
  <c r="BR67" i="1"/>
  <c r="BQ64" i="1"/>
  <c r="BP64" i="1"/>
  <c r="BO64" i="1"/>
  <c r="BK64" i="1"/>
  <c r="BJ64" i="1"/>
  <c r="BJ67" i="1"/>
  <c r="BI64" i="1"/>
  <c r="BI67" i="1"/>
  <c r="BH64" i="1"/>
  <c r="BC64" i="1"/>
  <c r="AY64" i="1"/>
  <c r="AY67" i="1" s="1"/>
  <c r="AP64" i="1"/>
  <c r="AP67" i="1" s="1"/>
  <c r="AK64" i="1"/>
  <c r="AJ64" i="1"/>
  <c r="AI64" i="1"/>
  <c r="AI67" i="1" s="1"/>
  <c r="AG64" i="1"/>
  <c r="AA64" i="1"/>
  <c r="AA67" i="1"/>
  <c r="W64" i="1"/>
  <c r="W67" i="1" s="1"/>
  <c r="V64" i="1"/>
  <c r="T64" i="1"/>
  <c r="S64" i="1"/>
  <c r="S67" i="1" s="1"/>
  <c r="R64" i="1"/>
  <c r="R67" i="1" s="1"/>
  <c r="O64" i="1"/>
  <c r="AF64" i="1"/>
  <c r="AF67" i="1" s="1"/>
  <c r="N64" i="1"/>
  <c r="N67" i="1"/>
  <c r="K64" i="1"/>
  <c r="K67" i="1"/>
  <c r="H64" i="1"/>
  <c r="H67" i="1" s="1"/>
  <c r="J42" i="2" s="1"/>
  <c r="D64" i="1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/>
  <c r="AG45" i="1"/>
  <c r="AG48" i="1"/>
  <c r="AG55" i="1"/>
  <c r="AF37" i="1"/>
  <c r="AF42" i="1"/>
  <c r="AF45" i="1"/>
  <c r="AF48" i="1"/>
  <c r="AF5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 s="1"/>
  <c r="Y96" i="1" s="1"/>
  <c r="X35" i="1"/>
  <c r="X93" i="1"/>
  <c r="X96" i="1"/>
  <c r="W35" i="1"/>
  <c r="W93" i="1"/>
  <c r="W96" i="1"/>
  <c r="V35" i="1"/>
  <c r="V93" i="1"/>
  <c r="V96" i="1"/>
  <c r="U35" i="1"/>
  <c r="U93" i="1"/>
  <c r="U96" i="1"/>
  <c r="T35" i="1"/>
  <c r="T93" i="1"/>
  <c r="S35" i="1"/>
  <c r="S93" i="1"/>
  <c r="S96" i="1"/>
  <c r="R35" i="1"/>
  <c r="R93" i="1"/>
  <c r="R96" i="1"/>
  <c r="Q35" i="1"/>
  <c r="Q93" i="1" s="1"/>
  <c r="Q96" i="1" s="1"/>
  <c r="P35" i="1"/>
  <c r="P93" i="1"/>
  <c r="P96" i="1"/>
  <c r="O35" i="1"/>
  <c r="N35" i="1"/>
  <c r="N93" i="1" s="1"/>
  <c r="M35" i="1"/>
  <c r="M93" i="1"/>
  <c r="M96" i="1"/>
  <c r="L35" i="1"/>
  <c r="L93" i="1" s="1"/>
  <c r="L96" i="1" s="1"/>
  <c r="K35" i="1"/>
  <c r="K93" i="1"/>
  <c r="K96" i="1"/>
  <c r="J35" i="1"/>
  <c r="J93" i="1"/>
  <c r="J96" i="1"/>
  <c r="I35" i="1"/>
  <c r="I93" i="1"/>
  <c r="I96" i="1"/>
  <c r="H35" i="1"/>
  <c r="G35" i="1"/>
  <c r="G93" i="1"/>
  <c r="G96" i="1"/>
  <c r="F35" i="1"/>
  <c r="F93" i="1" s="1"/>
  <c r="F96" i="1" s="1"/>
  <c r="E35" i="1"/>
  <c r="E93" i="1"/>
  <c r="E96" i="1"/>
  <c r="D35" i="1"/>
  <c r="D93" i="1"/>
  <c r="D96" i="1" s="1"/>
  <c r="C35" i="1"/>
  <c r="C93" i="1"/>
  <c r="C96" i="1"/>
  <c r="B35" i="1"/>
  <c r="B93" i="1"/>
  <c r="B96" i="1"/>
  <c r="AK34" i="1"/>
  <c r="AJ34" i="1"/>
  <c r="AG34" i="1"/>
  <c r="AK33" i="1"/>
  <c r="AJ33" i="1"/>
  <c r="AG33" i="1"/>
  <c r="AK32" i="1"/>
  <c r="AK35" i="1"/>
  <c r="AJ32" i="1"/>
  <c r="AG32" i="1"/>
  <c r="AG31" i="1"/>
  <c r="AF31" i="1"/>
  <c r="AG30" i="1"/>
  <c r="AF30" i="1"/>
  <c r="AG29" i="1"/>
  <c r="AF29" i="1"/>
  <c r="AG28" i="1"/>
  <c r="AF28" i="1"/>
  <c r="AF35" i="1" s="1"/>
  <c r="AL27" i="1"/>
  <c r="AK27" i="1"/>
  <c r="AJ27" i="1"/>
  <c r="AI27" i="1"/>
  <c r="AG27" i="1"/>
  <c r="AF27" i="1"/>
  <c r="B27" i="1"/>
  <c r="BR25" i="1"/>
  <c r="BP13" i="2"/>
  <c r="BP11" i="2"/>
  <c r="BP16" i="2"/>
  <c r="BQ25" i="1"/>
  <c r="BO13" i="2"/>
  <c r="BP25" i="1"/>
  <c r="BN13" i="2"/>
  <c r="BN11" i="2"/>
  <c r="BN16" i="2"/>
  <c r="BN14" i="2"/>
  <c r="BO25" i="1"/>
  <c r="BM13" i="2"/>
  <c r="BM11" i="2" s="1"/>
  <c r="BM16" i="2" s="1"/>
  <c r="BN25" i="1"/>
  <c r="BL13" i="2"/>
  <c r="BL11" i="2"/>
  <c r="BL16" i="2" s="1"/>
  <c r="BM25" i="1"/>
  <c r="BK13" i="2"/>
  <c r="BK11" i="2" s="1"/>
  <c r="BK16" i="2" s="1"/>
  <c r="BL25" i="1"/>
  <c r="BJ13" i="2"/>
  <c r="BK25" i="1"/>
  <c r="BI13" i="2"/>
  <c r="BI11" i="2"/>
  <c r="BI16" i="2"/>
  <c r="BI14" i="2"/>
  <c r="BJ25" i="1"/>
  <c r="BH13" i="2"/>
  <c r="BH11" i="2" s="1"/>
  <c r="BH16" i="2" s="1"/>
  <c r="BI25" i="1"/>
  <c r="BG13" i="2"/>
  <c r="BH25" i="1"/>
  <c r="BF13" i="2"/>
  <c r="BF11" i="2"/>
  <c r="BF16" i="2"/>
  <c r="BG25" i="1"/>
  <c r="BE13" i="2"/>
  <c r="BF25" i="1"/>
  <c r="BD13" i="2"/>
  <c r="BD11" i="2"/>
  <c r="BD16" i="2"/>
  <c r="BD14" i="2" s="1"/>
  <c r="BE25" i="1"/>
  <c r="BC13" i="2"/>
  <c r="BD25" i="1"/>
  <c r="BB13" i="2"/>
  <c r="BC25" i="1"/>
  <c r="BA13" i="2"/>
  <c r="BA11" i="2"/>
  <c r="BA16" i="2"/>
  <c r="BB25" i="1"/>
  <c r="AZ13" i="2"/>
  <c r="BA25" i="1"/>
  <c r="AY13" i="2"/>
  <c r="AY11" i="2"/>
  <c r="AY16" i="2"/>
  <c r="AZ25" i="1"/>
  <c r="AX13" i="2"/>
  <c r="AX11" i="2"/>
  <c r="AX16" i="2"/>
  <c r="AX14" i="2"/>
  <c r="AY25" i="1"/>
  <c r="AW13" i="2"/>
  <c r="AX25" i="1"/>
  <c r="AV13" i="2"/>
  <c r="AV11" i="2" s="1"/>
  <c r="AV16" i="2" s="1"/>
  <c r="AW25" i="1"/>
  <c r="AU13" i="2"/>
  <c r="AU11" i="2" s="1"/>
  <c r="AU16" i="2" s="1"/>
  <c r="AV25" i="1"/>
  <c r="AT13" i="2"/>
  <c r="AU25" i="1"/>
  <c r="AS13" i="2"/>
  <c r="AS11" i="2"/>
  <c r="AS16" i="2"/>
  <c r="AT25" i="1"/>
  <c r="AR13" i="2"/>
  <c r="AR11" i="2"/>
  <c r="AR16" i="2"/>
  <c r="AR14" i="2"/>
  <c r="AS25" i="1"/>
  <c r="AQ13" i="2"/>
  <c r="AQ11" i="2"/>
  <c r="AQ16" i="2"/>
  <c r="AR25" i="1"/>
  <c r="AQ25" i="1"/>
  <c r="AP25" i="1"/>
  <c r="AN13" i="2"/>
  <c r="AN11" i="2"/>
  <c r="AN16" i="2"/>
  <c r="AN14" i="2" s="1"/>
  <c r="AO25" i="1"/>
  <c r="AM13" i="2"/>
  <c r="AM11" i="2" s="1"/>
  <c r="AM16" i="2" s="1"/>
  <c r="AN25" i="1"/>
  <c r="AM25" i="1"/>
  <c r="AK13" i="2"/>
  <c r="AK11" i="2"/>
  <c r="AK16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/>
  <c r="AG21" i="1"/>
  <c r="AG25" i="1"/>
  <c r="AF21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69" i="1"/>
  <c r="AL67" i="1"/>
  <c r="T67" i="1"/>
  <c r="BO67" i="1"/>
  <c r="C78" i="1"/>
  <c r="C132" i="1"/>
  <c r="C15" i="1"/>
  <c r="D67" i="1"/>
  <c r="BE67" i="1"/>
  <c r="AK27" i="2"/>
  <c r="AL7" i="2"/>
  <c r="D10" i="1"/>
  <c r="AJ35" i="1"/>
  <c r="AM65" i="1"/>
  <c r="AG83" i="1"/>
  <c r="N96" i="1"/>
  <c r="C85" i="1"/>
  <c r="C27" i="1"/>
  <c r="C20" i="1"/>
  <c r="C91" i="1"/>
  <c r="C181" i="1"/>
  <c r="C103" i="1"/>
  <c r="C174" i="1"/>
  <c r="C63" i="1"/>
  <c r="BE11" i="2"/>
  <c r="BE16" i="2"/>
  <c r="V67" i="1"/>
  <c r="U15" i="2"/>
  <c r="U14" i="2"/>
  <c r="AV14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J23" i="2"/>
  <c r="AJ140" i="1"/>
  <c r="AJ143" i="1"/>
  <c r="BK67" i="1"/>
  <c r="BC67" i="1"/>
  <c r="AG89" i="1"/>
  <c r="AM66" i="1"/>
  <c r="AJ130" i="1"/>
  <c r="AG195" i="1"/>
  <c r="AK195" i="1"/>
  <c r="BF14" i="2"/>
  <c r="AG35" i="1"/>
  <c r="BP67" i="1"/>
  <c r="O67" i="1"/>
  <c r="T14" i="2"/>
  <c r="BL14" i="2"/>
  <c r="AF25" i="1"/>
  <c r="BQ67" i="1"/>
  <c r="T96" i="1"/>
  <c r="AJ67" i="1"/>
  <c r="BH67" i="1"/>
  <c r="AJ27" i="2"/>
  <c r="BP14" i="2"/>
  <c r="AW11" i="2"/>
  <c r="AW16" i="2"/>
  <c r="BG11" i="2"/>
  <c r="BG16" i="2"/>
  <c r="BO11" i="2"/>
  <c r="BO16" i="2"/>
  <c r="BO14" i="2"/>
  <c r="Z14" i="2"/>
  <c r="AS14" i="2"/>
  <c r="BA14" i="2"/>
  <c r="AJ120" i="1"/>
  <c r="AG140" i="1"/>
  <c r="AK140" i="1"/>
  <c r="AK150" i="1"/>
  <c r="AM14" i="2"/>
  <c r="Q27" i="2"/>
  <c r="AK144" i="1"/>
  <c r="AW150" i="1"/>
  <c r="K14" i="2"/>
  <c r="AU14" i="2"/>
  <c r="BK14" i="2"/>
  <c r="W16" i="2"/>
  <c r="AK146" i="1"/>
  <c r="BB150" i="1"/>
  <c r="BJ150" i="1"/>
  <c r="AJ159" i="1"/>
  <c r="AF14" i="2"/>
  <c r="AQ14" i="2"/>
  <c r="AY14" i="2"/>
  <c r="BG14" i="2"/>
  <c r="AZ11" i="2"/>
  <c r="AZ16" i="2"/>
  <c r="AZ14" i="2" s="1"/>
  <c r="AD14" i="2"/>
  <c r="AK14" i="2"/>
  <c r="BB11" i="2"/>
  <c r="BB16" i="2"/>
  <c r="BB14" i="2"/>
  <c r="BJ11" i="2"/>
  <c r="BJ16" i="2"/>
  <c r="BJ14" i="2"/>
  <c r="BM14" i="2"/>
  <c r="AN150" i="1"/>
  <c r="BM150" i="1"/>
  <c r="BC11" i="2"/>
  <c r="BC16" i="2"/>
  <c r="BC14" i="2"/>
  <c r="BE14" i="2"/>
  <c r="AW14" i="2"/>
  <c r="Y14" i="2"/>
  <c r="AT11" i="2"/>
  <c r="AT16" i="2"/>
  <c r="AT14" i="2"/>
  <c r="V14" i="2"/>
  <c r="AO14" i="2"/>
  <c r="M14" i="2"/>
  <c r="W15" i="2"/>
  <c r="W14" i="2"/>
  <c r="J40" i="2"/>
  <c r="AM67" i="1"/>
  <c r="AG65" i="1"/>
  <c r="AG67" i="1"/>
  <c r="AK65" i="1"/>
  <c r="D174" i="1"/>
  <c r="D132" i="1"/>
  <c r="D27" i="1"/>
  <c r="D20" i="1"/>
  <c r="D15" i="1"/>
  <c r="D91" i="1"/>
  <c r="D78" i="1"/>
  <c r="D181" i="1"/>
  <c r="D103" i="1"/>
  <c r="D63" i="1"/>
  <c r="E10" i="1"/>
  <c r="E132" i="1" s="1"/>
  <c r="D85" i="1"/>
  <c r="D69" i="1"/>
  <c r="AD27" i="2"/>
  <c r="R27" i="2"/>
  <c r="AG66" i="1"/>
  <c r="AK66" i="1"/>
  <c r="AL27" i="2"/>
  <c r="AM7" i="2"/>
  <c r="AJ150" i="1"/>
  <c r="E181" i="1"/>
  <c r="E174" i="1"/>
  <c r="E63" i="1"/>
  <c r="E91" i="1"/>
  <c r="E15" i="1"/>
  <c r="F10" i="1"/>
  <c r="E85" i="1"/>
  <c r="E78" i="1"/>
  <c r="E27" i="1"/>
  <c r="E20" i="1"/>
  <c r="E69" i="1"/>
  <c r="S27" i="2"/>
  <c r="AE27" i="2"/>
  <c r="AM27" i="2"/>
  <c r="AN7" i="2"/>
  <c r="AK67" i="1"/>
  <c r="F181" i="1"/>
  <c r="F174" i="1"/>
  <c r="F103" i="1"/>
  <c r="G10" i="1"/>
  <c r="G27" i="1" s="1"/>
  <c r="F91" i="1"/>
  <c r="F27" i="1"/>
  <c r="F20" i="1"/>
  <c r="F85" i="1"/>
  <c r="F78" i="1"/>
  <c r="F63" i="1"/>
  <c r="F132" i="1"/>
  <c r="F69" i="1"/>
  <c r="F15" i="1"/>
  <c r="AN27" i="2"/>
  <c r="AO7" i="2"/>
  <c r="T27" i="2"/>
  <c r="U27" i="2"/>
  <c r="V27" i="2"/>
  <c r="W27" i="2"/>
  <c r="X27" i="2"/>
  <c r="Y27" i="2"/>
  <c r="Z27" i="2"/>
  <c r="AA27" i="2"/>
  <c r="AF27" i="2"/>
  <c r="G132" i="1"/>
  <c r="G181" i="1"/>
  <c r="G103" i="1"/>
  <c r="G69" i="1"/>
  <c r="G63" i="1"/>
  <c r="G20" i="1"/>
  <c r="G85" i="1"/>
  <c r="I10" i="1"/>
  <c r="I171" i="1" s="1"/>
  <c r="G15" i="1"/>
  <c r="AO27" i="2"/>
  <c r="AP7" i="2"/>
  <c r="AP27" i="2" s="1"/>
  <c r="I181" i="1"/>
  <c r="I174" i="1"/>
  <c r="I132" i="1"/>
  <c r="I161" i="1"/>
  <c r="I78" i="1"/>
  <c r="I69" i="1"/>
  <c r="I63" i="1"/>
  <c r="I27" i="1"/>
  <c r="I20" i="1"/>
  <c r="J10" i="1"/>
  <c r="J20" i="1" s="1"/>
  <c r="I91" i="1"/>
  <c r="AQ7" i="2"/>
  <c r="AQ27" i="2" s="1"/>
  <c r="K10" i="1"/>
  <c r="K132" i="1" s="1"/>
  <c r="J27" i="1"/>
  <c r="J181" i="1"/>
  <c r="J78" i="1"/>
  <c r="J69" i="1"/>
  <c r="AR7" i="2"/>
  <c r="K171" i="1"/>
  <c r="K69" i="1"/>
  <c r="L10" i="1"/>
  <c r="L85" i="1" s="1"/>
  <c r="K15" i="1"/>
  <c r="AR27" i="2"/>
  <c r="AS7" i="2"/>
  <c r="AT7" i="2"/>
  <c r="AS27" i="2"/>
  <c r="L174" i="1"/>
  <c r="L103" i="1"/>
  <c r="L161" i="1"/>
  <c r="M10" i="1"/>
  <c r="M161" i="1" s="1"/>
  <c r="AT27" i="2"/>
  <c r="AU7" i="2"/>
  <c r="M174" i="1"/>
  <c r="M27" i="1"/>
  <c r="M20" i="1"/>
  <c r="M132" i="1"/>
  <c r="M171" i="1"/>
  <c r="M91" i="1"/>
  <c r="M103" i="1"/>
  <c r="M69" i="1"/>
  <c r="N10" i="1"/>
  <c r="N63" i="1" s="1"/>
  <c r="AU27" i="2"/>
  <c r="AV7" i="2"/>
  <c r="AV27" i="2" s="1"/>
  <c r="N91" i="1"/>
  <c r="P10" i="1"/>
  <c r="P15" i="1" s="1"/>
  <c r="AW7" i="2"/>
  <c r="AW27" i="2" s="1"/>
  <c r="P174" i="1"/>
  <c r="Q10" i="1"/>
  <c r="Q91" i="1" s="1"/>
  <c r="P78" i="1"/>
  <c r="AX7" i="2"/>
  <c r="AX27" i="2" s="1"/>
  <c r="Q15" i="1"/>
  <c r="R10" i="1"/>
  <c r="R103" i="1" s="1"/>
  <c r="R181" i="1"/>
  <c r="R174" i="1"/>
  <c r="R161" i="1"/>
  <c r="R69" i="1"/>
  <c r="R132" i="1"/>
  <c r="R91" i="1"/>
  <c r="R20" i="1"/>
  <c r="S10" i="1"/>
  <c r="S190" i="1" s="1"/>
  <c r="R15" i="1"/>
  <c r="AY7" i="2"/>
  <c r="AY27" i="2"/>
  <c r="AZ7" i="2"/>
  <c r="AZ27" i="2" s="1"/>
  <c r="S174" i="1"/>
  <c r="S171" i="1"/>
  <c r="S132" i="1"/>
  <c r="S103" i="1"/>
  <c r="T10" i="1"/>
  <c r="T171" i="1" s="1"/>
  <c r="S181" i="1"/>
  <c r="S85" i="1"/>
  <c r="S161" i="1"/>
  <c r="S27" i="1"/>
  <c r="S15" i="1"/>
  <c r="S91" i="1"/>
  <c r="S78" i="1"/>
  <c r="S69" i="1"/>
  <c r="T181" i="1"/>
  <c r="T190" i="1"/>
  <c r="T103" i="1"/>
  <c r="T78" i="1"/>
  <c r="T69" i="1"/>
  <c r="T174" i="1"/>
  <c r="T161" i="1"/>
  <c r="T63" i="1"/>
  <c r="T91" i="1"/>
  <c r="T20" i="1"/>
  <c r="U10" i="1"/>
  <c r="T27" i="1"/>
  <c r="T15" i="1"/>
  <c r="T85" i="1"/>
  <c r="BA7" i="2"/>
  <c r="U181" i="1"/>
  <c r="U174" i="1"/>
  <c r="U85" i="1"/>
  <c r="U190" i="1"/>
  <c r="V10" i="1"/>
  <c r="V181" i="1" s="1"/>
  <c r="U15" i="1"/>
  <c r="U78" i="1"/>
  <c r="U103" i="1"/>
  <c r="U91" i="1"/>
  <c r="BB7" i="2"/>
  <c r="BA27" i="2"/>
  <c r="V190" i="1"/>
  <c r="V174" i="1"/>
  <c r="V171" i="1"/>
  <c r="V27" i="1"/>
  <c r="V20" i="1"/>
  <c r="V15" i="1"/>
  <c r="V161" i="1"/>
  <c r="V91" i="1"/>
  <c r="V63" i="1"/>
  <c r="W10" i="1"/>
  <c r="W171" i="1" s="1"/>
  <c r="V85" i="1"/>
  <c r="V78" i="1"/>
  <c r="V69" i="1"/>
  <c r="V132" i="1"/>
  <c r="BB27" i="2"/>
  <c r="BC7" i="2"/>
  <c r="BC27" i="2"/>
  <c r="BD7" i="2"/>
  <c r="BD27" i="2" s="1"/>
  <c r="W181" i="1"/>
  <c r="W190" i="1"/>
  <c r="W174" i="1"/>
  <c r="W20" i="1"/>
  <c r="W85" i="1"/>
  <c r="W78" i="1"/>
  <c r="X10" i="1"/>
  <c r="X78" i="1" s="1"/>
  <c r="Y10" i="1"/>
  <c r="Y161" i="1" s="1"/>
  <c r="X91" i="1"/>
  <c r="BE7" i="2"/>
  <c r="BE27" i="2" s="1"/>
  <c r="Y132" i="1"/>
  <c r="Y181" i="1"/>
  <c r="Y174" i="1"/>
  <c r="Y171" i="1"/>
  <c r="Y190" i="1"/>
  <c r="Y91" i="1"/>
  <c r="Y103" i="1"/>
  <c r="Y69" i="1"/>
  <c r="Y85" i="1"/>
  <c r="Y27" i="1"/>
  <c r="Z10" i="1"/>
  <c r="Z161" i="1" s="1"/>
  <c r="Y63" i="1"/>
  <c r="Y20" i="1"/>
  <c r="Y15" i="1"/>
  <c r="BF7" i="2"/>
  <c r="BF27" i="2" s="1"/>
  <c r="BG7" i="2"/>
  <c r="Z181" i="1"/>
  <c r="Z132" i="1"/>
  <c r="Z78" i="1"/>
  <c r="Z69" i="1"/>
  <c r="AA10" i="1"/>
  <c r="Z190" i="1"/>
  <c r="Z91" i="1"/>
  <c r="Z20" i="1"/>
  <c r="BG27" i="2"/>
  <c r="BH7" i="2"/>
  <c r="BH27" i="2" s="1"/>
  <c r="AA190" i="1"/>
  <c r="AA174" i="1"/>
  <c r="AB10" i="1"/>
  <c r="AB174" i="1" s="1"/>
  <c r="AA27" i="1"/>
  <c r="AA20" i="1"/>
  <c r="AA15" i="1"/>
  <c r="AA78" i="1"/>
  <c r="AA69" i="1"/>
  <c r="BI7" i="2"/>
  <c r="AB181" i="1"/>
  <c r="AB190" i="1"/>
  <c r="AB132" i="1"/>
  <c r="AB78" i="1"/>
  <c r="AB103" i="1"/>
  <c r="AB91" i="1"/>
  <c r="AB20" i="1"/>
  <c r="AB37" i="1" s="1"/>
  <c r="AB42" i="1" s="1"/>
  <c r="AB45" i="1"/>
  <c r="AB48" i="1" s="1"/>
  <c r="AB55" i="1" s="1"/>
  <c r="AC10" i="1"/>
  <c r="AC85" i="1" s="1"/>
  <c r="AB85" i="1"/>
  <c r="BI27" i="2"/>
  <c r="BJ7" i="2"/>
  <c r="BJ27" i="2" s="1"/>
  <c r="AC171" i="1"/>
  <c r="AC174" i="1"/>
  <c r="AC103" i="1"/>
  <c r="AC69" i="1"/>
  <c r="AC20" i="1"/>
  <c r="AC37" i="1" s="1"/>
  <c r="AC42" i="1" s="1"/>
  <c r="AC45" i="1" s="1"/>
  <c r="AC48" i="1"/>
  <c r="AC55" i="1" s="1"/>
  <c r="AD10" i="1"/>
  <c r="AD171" i="1" s="1"/>
  <c r="AC161" i="1"/>
  <c r="AC63" i="1"/>
  <c r="AC190" i="1"/>
  <c r="AC15" i="1"/>
  <c r="AC78" i="1"/>
  <c r="AD174" i="1"/>
  <c r="AD161" i="1"/>
  <c r="AD20" i="1"/>
  <c r="AD37" i="1" s="1"/>
  <c r="AD42" i="1" s="1"/>
  <c r="AD45" i="1"/>
  <c r="AD48" i="1" s="1"/>
  <c r="AD55" i="1" s="1"/>
  <c r="AE10" i="1"/>
  <c r="AE181" i="1" s="1"/>
  <c r="AD63" i="1"/>
  <c r="AD103" i="1"/>
  <c r="AD78" i="1"/>
  <c r="AD132" i="1"/>
  <c r="AD85" i="1"/>
  <c r="BK7" i="2"/>
  <c r="BK27" i="2"/>
  <c r="BL7" i="2"/>
  <c r="BL27" i="2" s="1"/>
  <c r="AE161" i="1"/>
  <c r="AM10" i="1"/>
  <c r="AE27" i="1"/>
  <c r="AE20" i="1"/>
  <c r="AE37" i="1" s="1"/>
  <c r="AE42" i="1"/>
  <c r="AE45" i="1" s="1"/>
  <c r="AE48" i="1" s="1"/>
  <c r="AE55" i="1" s="1"/>
  <c r="AE103" i="1"/>
  <c r="AE132" i="1"/>
  <c r="AE171" i="1"/>
  <c r="AE69" i="1"/>
  <c r="BM7" i="2"/>
  <c r="AN10" i="1"/>
  <c r="AN171" i="1" s="1"/>
  <c r="AM171" i="1"/>
  <c r="AG171" i="1" s="1"/>
  <c r="AN161" i="1"/>
  <c r="AO10" i="1"/>
  <c r="BM27" i="2"/>
  <c r="BN7" i="2"/>
  <c r="BN27" i="2" s="1"/>
  <c r="BO7" i="2"/>
  <c r="BO27" i="2" s="1"/>
  <c r="AO174" i="1"/>
  <c r="AO103" i="1"/>
  <c r="AO171" i="1"/>
  <c r="AO15" i="1"/>
  <c r="AO161" i="1"/>
  <c r="AP10" i="1"/>
  <c r="AO91" i="1"/>
  <c r="AO20" i="1"/>
  <c r="AO132" i="1" s="1"/>
  <c r="AP161" i="1"/>
  <c r="AQ10" i="1"/>
  <c r="AQ171" i="1" s="1"/>
  <c r="AP103" i="1"/>
  <c r="AP20" i="1"/>
  <c r="AP15" i="1"/>
  <c r="AO142" i="1"/>
  <c r="AO27" i="1"/>
  <c r="AO69" i="1"/>
  <c r="AO112" i="1"/>
  <c r="BP7" i="2"/>
  <c r="BP27" i="2" s="1"/>
  <c r="AP142" i="1"/>
  <c r="AP181" i="1"/>
  <c r="AP69" i="1"/>
  <c r="AQ103" i="1"/>
  <c r="AQ174" i="1"/>
  <c r="AQ91" i="1"/>
  <c r="AQ161" i="1"/>
  <c r="AQ20" i="1"/>
  <c r="AQ15" i="1"/>
  <c r="AR10" i="1"/>
  <c r="AS10" i="1"/>
  <c r="AQ142" i="1"/>
  <c r="AQ63" i="1"/>
  <c r="AS103" i="1"/>
  <c r="AS91" i="1"/>
  <c r="AT10" i="1"/>
  <c r="AT161" i="1"/>
  <c r="AU10" i="1"/>
  <c r="AU171" i="1" s="1"/>
  <c r="AU161" i="1"/>
  <c r="AU174" i="1"/>
  <c r="AV10" i="1"/>
  <c r="AV15" i="1" s="1"/>
  <c r="AU20" i="1"/>
  <c r="AU91" i="1"/>
  <c r="AU15" i="1"/>
  <c r="AU103" i="1"/>
  <c r="AV174" i="1"/>
  <c r="AV161" i="1"/>
  <c r="AV91" i="1"/>
  <c r="AV20" i="1"/>
  <c r="AV63" i="1" s="1"/>
  <c r="AW10" i="1"/>
  <c r="AW161" i="1"/>
  <c r="AX10" i="1"/>
  <c r="AX103" i="1" s="1"/>
  <c r="AV190" i="1"/>
  <c r="AV181" i="1"/>
  <c r="AV112" i="1"/>
  <c r="AV122" i="1"/>
  <c r="AV132" i="1"/>
  <c r="AV85" i="1"/>
  <c r="AV69" i="1"/>
  <c r="AV37" i="1"/>
  <c r="AV42" i="1"/>
  <c r="AV45" i="1"/>
  <c r="AV48" i="1" s="1"/>
  <c r="AV55" i="1"/>
  <c r="AY10" i="1"/>
  <c r="AX174" i="1"/>
  <c r="AX20" i="1"/>
  <c r="AX15" i="1"/>
  <c r="AX91" i="1"/>
  <c r="AX190" i="1"/>
  <c r="AX112" i="1"/>
  <c r="AX122" i="1"/>
  <c r="AX181" i="1"/>
  <c r="AX69" i="1"/>
  <c r="AX37" i="1"/>
  <c r="AX42" i="1" s="1"/>
  <c r="AX45" i="1" s="1"/>
  <c r="AX48" i="1" s="1"/>
  <c r="AX55" i="1" s="1"/>
  <c r="AX63" i="1"/>
  <c r="AX85" i="1"/>
  <c r="AY171" i="1"/>
  <c r="AY174" i="1"/>
  <c r="AZ10" i="1"/>
  <c r="AZ174" i="1"/>
  <c r="AZ171" i="1"/>
  <c r="AZ161" i="1"/>
  <c r="AZ103" i="1"/>
  <c r="AZ91" i="1"/>
  <c r="AZ15" i="1"/>
  <c r="AZ20" i="1"/>
  <c r="BA10" i="1"/>
  <c r="BA171" i="1" s="1"/>
  <c r="BA174" i="1"/>
  <c r="BA15" i="1"/>
  <c r="BA103" i="1"/>
  <c r="BA91" i="1"/>
  <c r="BB10" i="1"/>
  <c r="AZ181" i="1"/>
  <c r="AZ142" i="1"/>
  <c r="AZ132" i="1"/>
  <c r="AZ37" i="1"/>
  <c r="AZ42" i="1"/>
  <c r="AZ45" i="1"/>
  <c r="AZ48" i="1" s="1"/>
  <c r="AZ55" i="1" s="1"/>
  <c r="AZ98" i="1"/>
  <c r="AZ27" i="1"/>
  <c r="AZ63" i="1"/>
  <c r="AZ122" i="1"/>
  <c r="AZ78" i="1"/>
  <c r="BB103" i="1"/>
  <c r="BC10" i="1"/>
  <c r="BC161" i="1"/>
  <c r="BC91" i="1"/>
  <c r="BD10" i="1"/>
  <c r="BD161" i="1" s="1"/>
  <c r="BC20" i="1"/>
  <c r="BC152" i="1" s="1"/>
  <c r="BC15" i="1"/>
  <c r="BC181" i="1"/>
  <c r="BC190" i="1"/>
  <c r="BC27" i="1"/>
  <c r="BC63" i="1"/>
  <c r="BC69" i="1"/>
  <c r="BC132" i="1"/>
  <c r="BC78" i="1"/>
  <c r="BD171" i="1"/>
  <c r="BD174" i="1"/>
  <c r="BD91" i="1"/>
  <c r="BD103" i="1"/>
  <c r="BD15" i="1"/>
  <c r="BD20" i="1"/>
  <c r="BE10" i="1"/>
  <c r="BE161" i="1" s="1"/>
  <c r="BE174" i="1"/>
  <c r="BE171" i="1"/>
  <c r="BE103" i="1"/>
  <c r="BF10" i="1"/>
  <c r="BF174" i="1" s="1"/>
  <c r="BE20" i="1"/>
  <c r="BE15" i="1"/>
  <c r="BE91" i="1"/>
  <c r="BD98" i="1"/>
  <c r="BD85" i="1"/>
  <c r="BD27" i="1"/>
  <c r="BE37" i="1"/>
  <c r="BE42" i="1" s="1"/>
  <c r="BE45" i="1" s="1"/>
  <c r="BE48" i="1" s="1"/>
  <c r="BE55" i="1" s="1"/>
  <c r="BE69" i="1"/>
  <c r="BF161" i="1"/>
  <c r="BG10" i="1"/>
  <c r="BF91" i="1"/>
  <c r="BF103" i="1"/>
  <c r="BG171" i="1"/>
  <c r="BG174" i="1"/>
  <c r="BG161" i="1"/>
  <c r="BG20" i="1"/>
  <c r="BG78" i="1" s="1"/>
  <c r="BG103" i="1"/>
  <c r="BH10" i="1"/>
  <c r="BG15" i="1"/>
  <c r="BG91" i="1"/>
  <c r="BH174" i="1"/>
  <c r="BH171" i="1"/>
  <c r="BH103" i="1"/>
  <c r="BH20" i="1"/>
  <c r="BI10" i="1"/>
  <c r="BI91" i="1" s="1"/>
  <c r="BH15" i="1"/>
  <c r="BH91" i="1"/>
  <c r="BH161" i="1"/>
  <c r="BG190" i="1"/>
  <c r="BG132" i="1"/>
  <c r="BG122" i="1"/>
  <c r="BG142" i="1"/>
  <c r="BG112" i="1"/>
  <c r="BG69" i="1"/>
  <c r="BG85" i="1"/>
  <c r="BG181" i="1"/>
  <c r="BG152" i="1"/>
  <c r="BG37" i="1"/>
  <c r="BG42" i="1" s="1"/>
  <c r="BG45" i="1" s="1"/>
  <c r="BG48" i="1" s="1"/>
  <c r="BG55" i="1" s="1"/>
  <c r="BG27" i="1"/>
  <c r="BG63" i="1"/>
  <c r="BG98" i="1"/>
  <c r="BI20" i="1"/>
  <c r="BI122" i="1" s="1"/>
  <c r="BI103" i="1"/>
  <c r="BJ10" i="1"/>
  <c r="BJ103" i="1" s="1"/>
  <c r="BI174" i="1"/>
  <c r="BH190" i="1"/>
  <c r="BH181" i="1"/>
  <c r="BH152" i="1"/>
  <c r="BH37" i="1"/>
  <c r="BH42" i="1" s="1"/>
  <c r="BH45" i="1" s="1"/>
  <c r="BH48" i="1" s="1"/>
  <c r="BH55" i="1"/>
  <c r="BH142" i="1"/>
  <c r="BH112" i="1"/>
  <c r="BH27" i="1"/>
  <c r="BH132" i="1"/>
  <c r="BH78" i="1"/>
  <c r="BH98" i="1"/>
  <c r="BH69" i="1"/>
  <c r="BH63" i="1"/>
  <c r="BJ171" i="1"/>
  <c r="BJ174" i="1"/>
  <c r="BK10" i="1"/>
  <c r="BK171" i="1" s="1"/>
  <c r="BI152" i="1"/>
  <c r="BI142" i="1"/>
  <c r="BI85" i="1"/>
  <c r="BK174" i="1"/>
  <c r="BL10" i="1"/>
  <c r="BL171" i="1" s="1"/>
  <c r="BK15" i="1"/>
  <c r="BK91" i="1"/>
  <c r="BK20" i="1"/>
  <c r="BK122" i="1" s="1"/>
  <c r="BL161" i="1"/>
  <c r="BL103" i="1"/>
  <c r="BL20" i="1"/>
  <c r="BL98" i="1" s="1"/>
  <c r="BM10" i="1"/>
  <c r="BM15" i="1" s="1"/>
  <c r="BL15" i="1"/>
  <c r="BL122" i="1"/>
  <c r="BL112" i="1"/>
  <c r="BM174" i="1"/>
  <c r="BM161" i="1"/>
  <c r="BM103" i="1"/>
  <c r="BM91" i="1"/>
  <c r="BM171" i="1"/>
  <c r="BM20" i="1"/>
  <c r="BN10" i="1"/>
  <c r="BN91" i="1" s="1"/>
  <c r="BN161" i="1"/>
  <c r="BO10" i="1"/>
  <c r="BO103" i="1" s="1"/>
  <c r="BN103" i="1"/>
  <c r="BN171" i="1"/>
  <c r="BN174" i="1"/>
  <c r="BN20" i="1"/>
  <c r="BN142" i="1" s="1"/>
  <c r="BN15" i="1"/>
  <c r="BN181" i="1"/>
  <c r="BO174" i="1"/>
  <c r="BP10" i="1"/>
  <c r="BP103" i="1" s="1"/>
  <c r="BO15" i="1"/>
  <c r="BQ10" i="1"/>
  <c r="BQ174" i="1"/>
  <c r="BR10" i="1"/>
  <c r="BR103" i="1" s="1"/>
  <c r="BQ103" i="1"/>
  <c r="BR161" i="1"/>
  <c r="BR20" i="1"/>
  <c r="BR85" i="1"/>
  <c r="BM98" i="1" l="1"/>
  <c r="BM69" i="1"/>
  <c r="BM112" i="1"/>
  <c r="BM85" i="1"/>
  <c r="BM190" i="1"/>
  <c r="BM152" i="1"/>
  <c r="BM181" i="1"/>
  <c r="BM37" i="1"/>
  <c r="BM42" i="1" s="1"/>
  <c r="BM45" i="1" s="1"/>
  <c r="BM48" i="1" s="1"/>
  <c r="BM55" i="1" s="1"/>
  <c r="BM142" i="1"/>
  <c r="BR122" i="1"/>
  <c r="BR98" i="1"/>
  <c r="BR27" i="1"/>
  <c r="BR63" i="1"/>
  <c r="BR181" i="1"/>
  <c r="BR190" i="1"/>
  <c r="BR112" i="1"/>
  <c r="BR37" i="1"/>
  <c r="BR42" i="1" s="1"/>
  <c r="BR45" i="1" s="1"/>
  <c r="BR48" i="1" s="1"/>
  <c r="BR55" i="1" s="1"/>
  <c r="BN112" i="1"/>
  <c r="AW91" i="1"/>
  <c r="AW174" i="1"/>
  <c r="AW171" i="1"/>
  <c r="AW20" i="1"/>
  <c r="AW15" i="1"/>
  <c r="AW103" i="1"/>
  <c r="BR152" i="1"/>
  <c r="BN27" i="1"/>
  <c r="BM63" i="1"/>
  <c r="BL63" i="1"/>
  <c r="BK63" i="1"/>
  <c r="BR15" i="1"/>
  <c r="BR174" i="1"/>
  <c r="BR171" i="1"/>
  <c r="BR91" i="1"/>
  <c r="BM78" i="1"/>
  <c r="BB20" i="1"/>
  <c r="BB15" i="1"/>
  <c r="BB91" i="1"/>
  <c r="BB171" i="1"/>
  <c r="BB174" i="1"/>
  <c r="BK142" i="1"/>
  <c r="BK132" i="1"/>
  <c r="BK27" i="1"/>
  <c r="BK98" i="1"/>
  <c r="BK190" i="1"/>
  <c r="BK69" i="1"/>
  <c r="BK78" i="1"/>
  <c r="BK85" i="1"/>
  <c r="BK37" i="1"/>
  <c r="BK42" i="1" s="1"/>
  <c r="BK45" i="1" s="1"/>
  <c r="BK48" i="1" s="1"/>
  <c r="BK55" i="1" s="1"/>
  <c r="BR132" i="1"/>
  <c r="BN85" i="1"/>
  <c r="BK112" i="1"/>
  <c r="BD152" i="1"/>
  <c r="BD69" i="1"/>
  <c r="BD190" i="1"/>
  <c r="BD78" i="1"/>
  <c r="BD142" i="1"/>
  <c r="BD181" i="1"/>
  <c r="BD122" i="1"/>
  <c r="BD37" i="1"/>
  <c r="BD42" i="1" s="1"/>
  <c r="BD45" i="1" s="1"/>
  <c r="BD48" i="1" s="1"/>
  <c r="BD55" i="1" s="1"/>
  <c r="BD112" i="1"/>
  <c r="BD63" i="1"/>
  <c r="BD132" i="1"/>
  <c r="BB161" i="1"/>
  <c r="AU190" i="1"/>
  <c r="AU37" i="1"/>
  <c r="AU42" i="1" s="1"/>
  <c r="AU45" i="1" s="1"/>
  <c r="AU48" i="1" s="1"/>
  <c r="AU55" i="1" s="1"/>
  <c r="AU98" i="1"/>
  <c r="AU112" i="1"/>
  <c r="AU69" i="1"/>
  <c r="AU152" i="1"/>
  <c r="AU63" i="1"/>
  <c r="AU27" i="1"/>
  <c r="AU85" i="1"/>
  <c r="AU78" i="1"/>
  <c r="AU142" i="1"/>
  <c r="AU181" i="1"/>
  <c r="AU132" i="1"/>
  <c r="AU122" i="1"/>
  <c r="AT91" i="1"/>
  <c r="AT103" i="1"/>
  <c r="AT15" i="1"/>
  <c r="AT171" i="1"/>
  <c r="AT20" i="1"/>
  <c r="AT174" i="1"/>
  <c r="AR174" i="1"/>
  <c r="AR161" i="1"/>
  <c r="AR103" i="1"/>
  <c r="AR171" i="1"/>
  <c r="AR15" i="1"/>
  <c r="AR91" i="1"/>
  <c r="AR20" i="1"/>
  <c r="BR142" i="1"/>
  <c r="BN132" i="1"/>
  <c r="BN37" i="1"/>
  <c r="BN42" i="1" s="1"/>
  <c r="BN45" i="1" s="1"/>
  <c r="BN48" i="1" s="1"/>
  <c r="BN55" i="1" s="1"/>
  <c r="BN78" i="1"/>
  <c r="BN69" i="1"/>
  <c r="BN190" i="1"/>
  <c r="BN152" i="1"/>
  <c r="BN63" i="1"/>
  <c r="BR69" i="1"/>
  <c r="BM122" i="1"/>
  <c r="BL142" i="1"/>
  <c r="BL85" i="1"/>
  <c r="BL132" i="1"/>
  <c r="BL181" i="1"/>
  <c r="BL78" i="1"/>
  <c r="BL152" i="1"/>
  <c r="BL190" i="1"/>
  <c r="BL37" i="1"/>
  <c r="BL42" i="1" s="1"/>
  <c r="BL45" i="1" s="1"/>
  <c r="BL48" i="1" s="1"/>
  <c r="BL55" i="1" s="1"/>
  <c r="BL69" i="1"/>
  <c r="BI190" i="1"/>
  <c r="BI63" i="1"/>
  <c r="BI78" i="1"/>
  <c r="BI132" i="1"/>
  <c r="BI69" i="1"/>
  <c r="BI98" i="1"/>
  <c r="BI27" i="1"/>
  <c r="BI112" i="1"/>
  <c r="BI37" i="1"/>
  <c r="BI42" i="1" s="1"/>
  <c r="BI45" i="1" s="1"/>
  <c r="BI48" i="1" s="1"/>
  <c r="BI55" i="1" s="1"/>
  <c r="BP174" i="1"/>
  <c r="BP161" i="1"/>
  <c r="BP171" i="1"/>
  <c r="BP20" i="1"/>
  <c r="BP91" i="1"/>
  <c r="BM27" i="1"/>
  <c r="BP15" i="1"/>
  <c r="BN122" i="1"/>
  <c r="BK181" i="1"/>
  <c r="BR78" i="1"/>
  <c r="BQ161" i="1"/>
  <c r="BQ15" i="1"/>
  <c r="BQ171" i="1"/>
  <c r="BQ20" i="1"/>
  <c r="BQ91" i="1"/>
  <c r="BN98" i="1"/>
  <c r="BM132" i="1"/>
  <c r="BL27" i="1"/>
  <c r="BK152" i="1"/>
  <c r="BI181" i="1"/>
  <c r="BE132" i="1"/>
  <c r="BE27" i="1"/>
  <c r="BE181" i="1"/>
  <c r="BE122" i="1"/>
  <c r="BE152" i="1"/>
  <c r="BE63" i="1"/>
  <c r="BE142" i="1"/>
  <c r="BE190" i="1"/>
  <c r="BE78" i="1"/>
  <c r="BE112" i="1"/>
  <c r="BE85" i="1"/>
  <c r="BE98" i="1"/>
  <c r="AQ190" i="1"/>
  <c r="AQ98" i="1"/>
  <c r="AQ27" i="1"/>
  <c r="AQ112" i="1"/>
  <c r="AQ37" i="1"/>
  <c r="AQ42" i="1" s="1"/>
  <c r="AQ45" i="1" s="1"/>
  <c r="AQ48" i="1" s="1"/>
  <c r="AQ55" i="1" s="1"/>
  <c r="AQ181" i="1"/>
  <c r="AQ78" i="1"/>
  <c r="AQ85" i="1"/>
  <c r="AQ69" i="1"/>
  <c r="AQ152" i="1"/>
  <c r="AQ132" i="1"/>
  <c r="AQ122" i="1"/>
  <c r="BO171" i="1"/>
  <c r="BK161" i="1"/>
  <c r="BJ91" i="1"/>
  <c r="BI161" i="1"/>
  <c r="AY91" i="1"/>
  <c r="AY20" i="1"/>
  <c r="AY161" i="1"/>
  <c r="AP190" i="1"/>
  <c r="AP37" i="1"/>
  <c r="AP42" i="1" s="1"/>
  <c r="AP45" i="1" s="1"/>
  <c r="AP48" i="1" s="1"/>
  <c r="AP55" i="1" s="1"/>
  <c r="AP122" i="1"/>
  <c r="AP132" i="1"/>
  <c r="AP112" i="1"/>
  <c r="AP63" i="1"/>
  <c r="AP152" i="1"/>
  <c r="AP78" i="1"/>
  <c r="AP27" i="1"/>
  <c r="AN103" i="1"/>
  <c r="X161" i="1"/>
  <c r="X103" i="1"/>
  <c r="X20" i="1"/>
  <c r="X190" i="1"/>
  <c r="X69" i="1"/>
  <c r="X174" i="1"/>
  <c r="X27" i="1"/>
  <c r="X132" i="1"/>
  <c r="X63" i="1"/>
  <c r="X181" i="1"/>
  <c r="X171" i="1"/>
  <c r="X15" i="1"/>
  <c r="X85" i="1"/>
  <c r="AO152" i="1"/>
  <c r="AO122" i="1"/>
  <c r="AO85" i="1"/>
  <c r="AO37" i="1"/>
  <c r="AO42" i="1" s="1"/>
  <c r="AO45" i="1" s="1"/>
  <c r="AO48" i="1" s="1"/>
  <c r="AO55" i="1" s="1"/>
  <c r="AO78" i="1"/>
  <c r="AO98" i="1"/>
  <c r="AO190" i="1"/>
  <c r="AO63" i="1"/>
  <c r="Q174" i="1"/>
  <c r="Q27" i="1"/>
  <c r="Q103" i="1"/>
  <c r="Q20" i="1"/>
  <c r="Q181" i="1"/>
  <c r="Q161" i="1"/>
  <c r="Q78" i="1"/>
  <c r="Q132" i="1"/>
  <c r="Q69" i="1"/>
  <c r="Q85" i="1"/>
  <c r="Q63" i="1"/>
  <c r="Q171" i="1"/>
  <c r="Q190" i="1"/>
  <c r="BO20" i="1"/>
  <c r="BF15" i="1"/>
  <c r="BC98" i="1"/>
  <c r="BC85" i="1"/>
  <c r="BC122" i="1"/>
  <c r="BC37" i="1"/>
  <c r="BC42" i="1" s="1"/>
  <c r="BC45" i="1" s="1"/>
  <c r="BC48" i="1" s="1"/>
  <c r="BC55" i="1" s="1"/>
  <c r="AS174" i="1"/>
  <c r="AS20" i="1"/>
  <c r="AS15" i="1"/>
  <c r="AS161" i="1"/>
  <c r="AS171" i="1"/>
  <c r="AM15" i="1"/>
  <c r="AM174" i="1"/>
  <c r="AG174" i="1" s="1"/>
  <c r="AM161" i="1"/>
  <c r="AG161" i="1" s="1"/>
  <c r="AM103" i="1"/>
  <c r="AG103" i="1" s="1"/>
  <c r="AM91" i="1"/>
  <c r="AG91" i="1" s="1"/>
  <c r="AN20" i="1"/>
  <c r="AN15" i="1"/>
  <c r="AN174" i="1"/>
  <c r="BJ161" i="1"/>
  <c r="BF171" i="1"/>
  <c r="BO161" i="1"/>
  <c r="BL91" i="1"/>
  <c r="BK103" i="1"/>
  <c r="BJ15" i="1"/>
  <c r="BI171" i="1"/>
  <c r="BH122" i="1"/>
  <c r="BH85" i="1"/>
  <c r="BF20" i="1"/>
  <c r="BC112" i="1"/>
  <c r="BC174" i="1"/>
  <c r="BC171" i="1"/>
  <c r="AZ152" i="1"/>
  <c r="AZ69" i="1"/>
  <c r="AZ190" i="1"/>
  <c r="AZ112" i="1"/>
  <c r="AZ85" i="1"/>
  <c r="AY103" i="1"/>
  <c r="AP98" i="1"/>
  <c r="AP91" i="1"/>
  <c r="AP174" i="1"/>
  <c r="AP171" i="1"/>
  <c r="BO91" i="1"/>
  <c r="BL174" i="1"/>
  <c r="BJ20" i="1"/>
  <c r="BI15" i="1"/>
  <c r="BC142" i="1"/>
  <c r="BC103" i="1"/>
  <c r="AY15" i="1"/>
  <c r="AX132" i="1"/>
  <c r="AX152" i="1"/>
  <c r="AX142" i="1"/>
  <c r="AX78" i="1"/>
  <c r="AX27" i="1"/>
  <c r="AX98" i="1"/>
  <c r="AP85" i="1"/>
  <c r="AO181" i="1"/>
  <c r="AN91" i="1"/>
  <c r="AM20" i="1"/>
  <c r="AE85" i="1"/>
  <c r="AA161" i="1"/>
  <c r="AA181" i="1"/>
  <c r="AA132" i="1"/>
  <c r="AA171" i="1"/>
  <c r="W69" i="1"/>
  <c r="U69" i="1"/>
  <c r="U171" i="1"/>
  <c r="U63" i="1"/>
  <c r="U161" i="1"/>
  <c r="P103" i="1"/>
  <c r="AE190" i="1"/>
  <c r="AE78" i="1"/>
  <c r="W161" i="1"/>
  <c r="W15" i="1"/>
  <c r="W63" i="1"/>
  <c r="W103" i="1"/>
  <c r="N181" i="1"/>
  <c r="N69" i="1"/>
  <c r="N174" i="1"/>
  <c r="N85" i="1"/>
  <c r="N171" i="1"/>
  <c r="N27" i="1"/>
  <c r="N161" i="1"/>
  <c r="N15" i="1"/>
  <c r="N132" i="1"/>
  <c r="N78" i="1"/>
  <c r="BA20" i="1"/>
  <c r="AX171" i="1"/>
  <c r="AV98" i="1"/>
  <c r="AV152" i="1"/>
  <c r="AV171" i="1"/>
  <c r="AE15" i="1"/>
  <c r="AE91" i="1"/>
  <c r="AD15" i="1"/>
  <c r="AC91" i="1"/>
  <c r="AB15" i="1"/>
  <c r="AA85" i="1"/>
  <c r="Z27" i="1"/>
  <c r="W27" i="1"/>
  <c r="U20" i="1"/>
  <c r="N20" i="1"/>
  <c r="BA161" i="1"/>
  <c r="AX161" i="1"/>
  <c r="AE63" i="1"/>
  <c r="AD27" i="1"/>
  <c r="AD91" i="1"/>
  <c r="AD69" i="1"/>
  <c r="AC181" i="1"/>
  <c r="AC27" i="1"/>
  <c r="AA63" i="1"/>
  <c r="AB161" i="1"/>
  <c r="AB63" i="1"/>
  <c r="AB171" i="1"/>
  <c r="AB27" i="1"/>
  <c r="Z103" i="1"/>
  <c r="Z63" i="1"/>
  <c r="Z85" i="1"/>
  <c r="Z15" i="1"/>
  <c r="W132" i="1"/>
  <c r="U27" i="1"/>
  <c r="P161" i="1"/>
  <c r="P69" i="1"/>
  <c r="P190" i="1"/>
  <c r="P63" i="1"/>
  <c r="P181" i="1"/>
  <c r="P20" i="1"/>
  <c r="P132" i="1"/>
  <c r="P27" i="1"/>
  <c r="P171" i="1"/>
  <c r="P91" i="1"/>
  <c r="AV27" i="1"/>
  <c r="AV78" i="1"/>
  <c r="AV142" i="1"/>
  <c r="AV103" i="1"/>
  <c r="AE174" i="1"/>
  <c r="AD181" i="1"/>
  <c r="AD190" i="1"/>
  <c r="AC132" i="1"/>
  <c r="AB69" i="1"/>
  <c r="AA91" i="1"/>
  <c r="AA103" i="1"/>
  <c r="Z174" i="1"/>
  <c r="Z171" i="1"/>
  <c r="W91" i="1"/>
  <c r="U132" i="1"/>
  <c r="P85" i="1"/>
  <c r="N103" i="1"/>
  <c r="L69" i="1"/>
  <c r="L171" i="1"/>
  <c r="K85" i="1"/>
  <c r="K78" i="1"/>
  <c r="J132" i="1"/>
  <c r="J85" i="1"/>
  <c r="I15" i="1"/>
  <c r="I103" i="1"/>
  <c r="G174" i="1"/>
  <c r="G78" i="1"/>
  <c r="S63" i="1"/>
  <c r="R27" i="1"/>
  <c r="R171" i="1"/>
  <c r="M63" i="1"/>
  <c r="M15" i="1"/>
  <c r="L27" i="1"/>
  <c r="L78" i="1"/>
  <c r="K20" i="1"/>
  <c r="K161" i="1"/>
  <c r="J161" i="1"/>
  <c r="J103" i="1"/>
  <c r="G91" i="1"/>
  <c r="E103" i="1"/>
  <c r="R85" i="1"/>
  <c r="R190" i="1"/>
  <c r="L20" i="1"/>
  <c r="L15" i="1"/>
  <c r="K27" i="1"/>
  <c r="K181" i="1"/>
  <c r="J171" i="1"/>
  <c r="L181" i="1"/>
  <c r="K174" i="1"/>
  <c r="J63" i="1"/>
  <c r="J174" i="1"/>
  <c r="Y78" i="1"/>
  <c r="V103" i="1"/>
  <c r="T132" i="1"/>
  <c r="S20" i="1"/>
  <c r="R63" i="1"/>
  <c r="R78" i="1"/>
  <c r="M78" i="1"/>
  <c r="M181" i="1"/>
  <c r="L63" i="1"/>
  <c r="L132" i="1"/>
  <c r="K91" i="1"/>
  <c r="K63" i="1"/>
  <c r="J15" i="1"/>
  <c r="I85" i="1"/>
  <c r="M85" i="1"/>
  <c r="L91" i="1"/>
  <c r="K103" i="1"/>
  <c r="J91" i="1"/>
  <c r="BG67" i="1"/>
  <c r="AJ144" i="1"/>
  <c r="AJ147" i="1"/>
  <c r="AK147" i="1"/>
  <c r="AJ149" i="1"/>
  <c r="AI150" i="1"/>
  <c r="AM150" i="1"/>
  <c r="AG150" i="1" s="1"/>
  <c r="AR150" i="1"/>
  <c r="BA150" i="1"/>
  <c r="BC150" i="1"/>
  <c r="BI150" i="1"/>
  <c r="BK150" i="1"/>
  <c r="BQ150" i="1"/>
  <c r="BR150" i="1"/>
  <c r="BH14" i="2"/>
  <c r="AN181" i="1" l="1"/>
  <c r="AN98" i="1"/>
  <c r="AN142" i="1"/>
  <c r="AN152" i="1"/>
  <c r="AN27" i="1"/>
  <c r="AN63" i="1"/>
  <c r="AN85" i="1"/>
  <c r="AN112" i="1"/>
  <c r="AN78" i="1"/>
  <c r="AN69" i="1"/>
  <c r="AN132" i="1"/>
  <c r="AN190" i="1"/>
  <c r="AN37" i="1"/>
  <c r="AN42" i="1" s="1"/>
  <c r="AN45" i="1" s="1"/>
  <c r="AN48" i="1" s="1"/>
  <c r="AN55" i="1" s="1"/>
  <c r="AN122" i="1"/>
  <c r="AS78" i="1"/>
  <c r="AS27" i="1"/>
  <c r="AS69" i="1"/>
  <c r="AS98" i="1"/>
  <c r="AS190" i="1"/>
  <c r="AS181" i="1"/>
  <c r="AS132" i="1"/>
  <c r="AS37" i="1"/>
  <c r="AS42" i="1" s="1"/>
  <c r="AS45" i="1" s="1"/>
  <c r="AS48" i="1" s="1"/>
  <c r="AS55" i="1" s="1"/>
  <c r="AS152" i="1"/>
  <c r="AS122" i="1"/>
  <c r="AS142" i="1"/>
  <c r="AS63" i="1"/>
  <c r="AS112" i="1"/>
  <c r="AS85" i="1"/>
  <c r="BO132" i="1"/>
  <c r="BO63" i="1"/>
  <c r="BO78" i="1"/>
  <c r="BO142" i="1"/>
  <c r="BO98" i="1"/>
  <c r="BO112" i="1"/>
  <c r="BO37" i="1"/>
  <c r="BO42" i="1" s="1"/>
  <c r="BO45" i="1" s="1"/>
  <c r="BO48" i="1" s="1"/>
  <c r="BO55" i="1" s="1"/>
  <c r="BO190" i="1"/>
  <c r="BO122" i="1"/>
  <c r="BO181" i="1"/>
  <c r="BO69" i="1"/>
  <c r="BO27" i="1"/>
  <c r="BO152" i="1"/>
  <c r="BO85" i="1"/>
  <c r="BA37" i="1"/>
  <c r="BA42" i="1" s="1"/>
  <c r="BA45" i="1" s="1"/>
  <c r="BA48" i="1" s="1"/>
  <c r="BA55" i="1" s="1"/>
  <c r="BA132" i="1"/>
  <c r="BA122" i="1"/>
  <c r="BA112" i="1"/>
  <c r="BA190" i="1"/>
  <c r="BA85" i="1"/>
  <c r="BA69" i="1"/>
  <c r="BA27" i="1"/>
  <c r="BA78" i="1"/>
  <c r="BA181" i="1"/>
  <c r="BA142" i="1"/>
  <c r="BA98" i="1"/>
  <c r="BA152" i="1"/>
  <c r="BA63" i="1"/>
  <c r="BQ112" i="1"/>
  <c r="BQ181" i="1"/>
  <c r="BQ98" i="1"/>
  <c r="BQ190" i="1"/>
  <c r="BQ63" i="1"/>
  <c r="BQ85" i="1"/>
  <c r="BQ142" i="1"/>
  <c r="BQ27" i="1"/>
  <c r="BQ122" i="1"/>
  <c r="BQ78" i="1"/>
  <c r="BQ132" i="1"/>
  <c r="BQ69" i="1"/>
  <c r="BQ37" i="1"/>
  <c r="BQ42" i="1" s="1"/>
  <c r="BQ45" i="1" s="1"/>
  <c r="BQ48" i="1" s="1"/>
  <c r="BQ55" i="1" s="1"/>
  <c r="BQ152" i="1"/>
  <c r="AY181" i="1"/>
  <c r="AY78" i="1"/>
  <c r="AY69" i="1"/>
  <c r="AY27" i="1"/>
  <c r="AY132" i="1"/>
  <c r="AY122" i="1"/>
  <c r="AY63" i="1"/>
  <c r="AY142" i="1"/>
  <c r="AY85" i="1"/>
  <c r="AY190" i="1"/>
  <c r="AY112" i="1"/>
  <c r="AY152" i="1"/>
  <c r="AY37" i="1"/>
  <c r="AY42" i="1" s="1"/>
  <c r="AY45" i="1" s="1"/>
  <c r="AY48" i="1" s="1"/>
  <c r="AY55" i="1" s="1"/>
  <c r="AY98" i="1"/>
  <c r="BB85" i="1"/>
  <c r="BB27" i="1"/>
  <c r="BB98" i="1"/>
  <c r="BB112" i="1"/>
  <c r="BB63" i="1"/>
  <c r="BB122" i="1"/>
  <c r="BB78" i="1"/>
  <c r="BB152" i="1"/>
  <c r="BB181" i="1"/>
  <c r="BB142" i="1"/>
  <c r="BB132" i="1"/>
  <c r="BB69" i="1"/>
  <c r="BB190" i="1"/>
  <c r="BB37" i="1"/>
  <c r="BB42" i="1" s="1"/>
  <c r="BB45" i="1" s="1"/>
  <c r="BB48" i="1" s="1"/>
  <c r="BB55" i="1" s="1"/>
  <c r="BJ85" i="1"/>
  <c r="BJ98" i="1"/>
  <c r="BJ27" i="1"/>
  <c r="BJ132" i="1"/>
  <c r="BJ63" i="1"/>
  <c r="BJ190" i="1"/>
  <c r="BJ37" i="1"/>
  <c r="BJ42" i="1" s="1"/>
  <c r="BJ45" i="1" s="1"/>
  <c r="BJ48" i="1" s="1"/>
  <c r="BJ55" i="1" s="1"/>
  <c r="BJ142" i="1"/>
  <c r="BJ152" i="1"/>
  <c r="BJ78" i="1"/>
  <c r="BJ122" i="1"/>
  <c r="BJ69" i="1"/>
  <c r="BJ181" i="1"/>
  <c r="BJ112" i="1"/>
  <c r="BF78" i="1"/>
  <c r="BF132" i="1"/>
  <c r="BF152" i="1"/>
  <c r="BF98" i="1"/>
  <c r="BF37" i="1"/>
  <c r="BF42" i="1" s="1"/>
  <c r="BF45" i="1" s="1"/>
  <c r="BF48" i="1" s="1"/>
  <c r="BF55" i="1" s="1"/>
  <c r="BF190" i="1"/>
  <c r="BF122" i="1"/>
  <c r="BF181" i="1"/>
  <c r="BF27" i="1"/>
  <c r="BF69" i="1"/>
  <c r="BF85" i="1"/>
  <c r="BF63" i="1"/>
  <c r="BF142" i="1"/>
  <c r="BF112" i="1"/>
  <c r="BP152" i="1"/>
  <c r="BP181" i="1"/>
  <c r="BP69" i="1"/>
  <c r="BP122" i="1"/>
  <c r="BP142" i="1"/>
  <c r="BP190" i="1"/>
  <c r="BP85" i="1"/>
  <c r="BP132" i="1"/>
  <c r="BP27" i="1"/>
  <c r="BP37" i="1"/>
  <c r="BP42" i="1" s="1"/>
  <c r="BP45" i="1" s="1"/>
  <c r="BP48" i="1" s="1"/>
  <c r="BP55" i="1" s="1"/>
  <c r="BP98" i="1"/>
  <c r="BP78" i="1"/>
  <c r="BP63" i="1"/>
  <c r="BP112" i="1"/>
  <c r="AR78" i="1"/>
  <c r="AR190" i="1"/>
  <c r="AR98" i="1"/>
  <c r="AR132" i="1"/>
  <c r="AR85" i="1"/>
  <c r="AR37" i="1"/>
  <c r="AR42" i="1" s="1"/>
  <c r="AR45" i="1" s="1"/>
  <c r="AR48" i="1" s="1"/>
  <c r="AR55" i="1" s="1"/>
  <c r="AR27" i="1"/>
  <c r="AR181" i="1"/>
  <c r="AR142" i="1"/>
  <c r="AR112" i="1"/>
  <c r="AR69" i="1"/>
  <c r="AR63" i="1"/>
  <c r="AR152" i="1"/>
  <c r="AR122" i="1"/>
  <c r="AT85" i="1"/>
  <c r="AT78" i="1"/>
  <c r="AT112" i="1"/>
  <c r="AT63" i="1"/>
  <c r="AT132" i="1"/>
  <c r="AT122" i="1"/>
  <c r="AT37" i="1"/>
  <c r="AT42" i="1" s="1"/>
  <c r="AT45" i="1" s="1"/>
  <c r="AT48" i="1" s="1"/>
  <c r="AT55" i="1" s="1"/>
  <c r="AT142" i="1"/>
  <c r="AT190" i="1"/>
  <c r="AT98" i="1"/>
  <c r="AT181" i="1"/>
  <c r="AT69" i="1"/>
  <c r="AT27" i="1"/>
  <c r="AT152" i="1"/>
  <c r="AM78" i="1"/>
  <c r="AM112" i="1"/>
  <c r="AG112" i="1" s="1"/>
  <c r="AM142" i="1"/>
  <c r="AG142" i="1" s="1"/>
  <c r="AM85" i="1"/>
  <c r="AM98" i="1"/>
  <c r="AG98" i="1" s="1"/>
  <c r="AM190" i="1"/>
  <c r="AG190" i="1" s="1"/>
  <c r="AM63" i="1"/>
  <c r="AM152" i="1"/>
  <c r="AG152" i="1" s="1"/>
  <c r="AM27" i="1"/>
  <c r="AM132" i="1"/>
  <c r="AG132" i="1" s="1"/>
  <c r="AM69" i="1"/>
  <c r="AM37" i="1"/>
  <c r="AM42" i="1" s="1"/>
  <c r="AM45" i="1" s="1"/>
  <c r="AM48" i="1" s="1"/>
  <c r="AM55" i="1" s="1"/>
  <c r="AM181" i="1"/>
  <c r="AG181" i="1" s="1"/>
  <c r="AM122" i="1"/>
  <c r="AG122" i="1" s="1"/>
  <c r="AW78" i="1"/>
  <c r="AW181" i="1"/>
  <c r="AW122" i="1"/>
  <c r="AW132" i="1"/>
  <c r="AW85" i="1"/>
  <c r="AW190" i="1"/>
  <c r="AW98" i="1"/>
  <c r="AW69" i="1"/>
  <c r="AW63" i="1"/>
  <c r="AW142" i="1"/>
  <c r="AW27" i="1"/>
  <c r="AW152" i="1"/>
  <c r="AW37" i="1"/>
  <c r="AW42" i="1" s="1"/>
  <c r="AW45" i="1" s="1"/>
  <c r="AW48" i="1" s="1"/>
  <c r="AW55" i="1" s="1"/>
  <c r="AW112" i="1"/>
</calcChain>
</file>

<file path=xl/sharedStrings.xml><?xml version="1.0" encoding="utf-8"?>
<sst xmlns="http://schemas.openxmlformats.org/spreadsheetml/2006/main" count="549" uniqueCount="211">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</sst>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8" fillId="0" borderId="0"/>
    <xf numFmtId="9" fontId="4" fillId="0" borderId="0" applyFont="0" applyFill="0" applyBorder="0" applyAlignment="0" applyProtection="0"/>
  </cellStyleXfs>
  <cellXfs count="212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3" fontId="12" fillId="7" borderId="2" xfId="0" applyNumberFormat="1" applyFont="1" applyFill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2" fillId="7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1" fillId="8" borderId="2" xfId="0" applyNumberFormat="1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7" fillId="0" borderId="4" xfId="0" applyFont="1" applyBorder="1"/>
    <xf numFmtId="0" fontId="7" fillId="0" borderId="0" xfId="0" applyFont="1"/>
    <xf numFmtId="0" fontId="11" fillId="7" borderId="4" xfId="0" applyFont="1" applyFill="1" applyBorder="1" applyAlignment="1">
      <alignment horizontal="center"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 wrapText="1"/>
    </xf>
    <xf numFmtId="0" fontId="7" fillId="0" borderId="5" xfId="0" applyFont="1" applyBorder="1"/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22" fontId="11" fillId="6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2" fillId="7" borderId="1" xfId="0" applyNumberFormat="1" applyFont="1" applyFill="1" applyBorder="1" applyAlignment="1">
      <alignment horizontal="left" vertical="center" wrapText="1" indent="1"/>
    </xf>
    <xf numFmtId="3" fontId="12" fillId="0" borderId="1" xfId="0" applyNumberFormat="1" applyFont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center" vertical="center" wrapText="1"/>
    </xf>
    <xf numFmtId="22" fontId="11" fillId="6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 indent="1"/>
    </xf>
    <xf numFmtId="3" fontId="11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vertical="center" wrapText="1"/>
    </xf>
    <xf numFmtId="0" fontId="7" fillId="0" borderId="6" xfId="0" applyFont="1" applyBorder="1"/>
    <xf numFmtId="0" fontId="11" fillId="7" borderId="6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left" vertical="center"/>
    </xf>
    <xf numFmtId="0" fontId="11" fillId="7" borderId="1" xfId="0" applyFont="1" applyFill="1" applyBorder="1" applyAlignment="1">
      <alignment vertical="center" wrapText="1"/>
    </xf>
    <xf numFmtId="0" fontId="7" fillId="0" borderId="1" xfId="0" applyFont="1" applyBorder="1"/>
    <xf numFmtId="164" fontId="11" fillId="6" borderId="2" xfId="0" applyNumberFormat="1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22" fontId="11" fillId="6" borderId="4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4" fillId="0" borderId="0" xfId="0" applyFont="1"/>
    <xf numFmtId="3" fontId="11" fillId="8" borderId="1" xfId="0" applyNumberFormat="1" applyFont="1" applyFill="1" applyBorder="1" applyAlignment="1">
      <alignment horizontal="left" vertical="center"/>
    </xf>
    <xf numFmtId="10" fontId="8" fillId="3" borderId="1" xfId="2" applyNumberFormat="1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left" vertical="center"/>
    </xf>
    <xf numFmtId="10" fontId="8" fillId="3" borderId="4" xfId="2" applyNumberFormat="1" applyFont="1" applyFill="1" applyBorder="1" applyAlignment="1">
      <alignment horizontal="center" vertical="center"/>
    </xf>
    <xf numFmtId="10" fontId="8" fillId="3" borderId="3" xfId="2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left" vertical="center" wrapText="1"/>
    </xf>
    <xf numFmtId="164" fontId="11" fillId="6" borderId="2" xfId="0" applyNumberFormat="1" applyFont="1" applyFill="1" applyBorder="1" applyAlignment="1">
      <alignment horizontal="left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0" xfId="0" applyFont="1" applyAlignment="1">
      <alignment horizontal="center" vertical="center"/>
    </xf>
    <xf numFmtId="3" fontId="1" fillId="7" borderId="1" xfId="0" applyNumberFormat="1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/>
    </xf>
    <xf numFmtId="3" fontId="1" fillId="7" borderId="2" xfId="0" applyNumberFormat="1" applyFont="1" applyFill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/>
    </xf>
    <xf numFmtId="0" fontId="1" fillId="7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3" fontId="12" fillId="7" borderId="4" xfId="0" applyNumberFormat="1" applyFont="1" applyFill="1" applyBorder="1" applyAlignment="1">
      <alignment horizontal="lef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3" fontId="12" fillId="7" borderId="4" xfId="0" applyNumberFormat="1" applyFont="1" applyFill="1" applyBorder="1" applyAlignment="1">
      <alignment horizontal="center" vertical="center" wrapText="1"/>
    </xf>
    <xf numFmtId="3" fontId="12" fillId="7" borderId="6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3" fontId="15" fillId="7" borderId="1" xfId="0" applyNumberFormat="1" applyFont="1" applyFill="1" applyBorder="1" applyAlignment="1">
      <alignment horizontal="center"/>
    </xf>
    <xf numFmtId="3" fontId="12" fillId="7" borderId="3" xfId="0" applyNumberFormat="1" applyFont="1" applyFill="1" applyBorder="1" applyAlignment="1">
      <alignment vertical="center" wrapText="1"/>
    </xf>
    <xf numFmtId="3" fontId="12" fillId="7" borderId="3" xfId="0" applyNumberFormat="1" applyFont="1" applyFill="1" applyBorder="1" applyAlignment="1">
      <alignment horizontal="center" vertical="center" wrapText="1"/>
    </xf>
    <xf numFmtId="3" fontId="11" fillId="8" borderId="3" xfId="0" applyNumberFormat="1" applyFont="1" applyFill="1" applyBorder="1" applyAlignment="1">
      <alignment horizontal="center" vertical="center" wrapText="1"/>
    </xf>
    <xf numFmtId="22" fontId="11" fillId="6" borderId="2" xfId="0" applyNumberFormat="1" applyFont="1" applyFill="1" applyBorder="1" applyAlignment="1">
      <alignment horizontal="center" vertical="center" wrapText="1"/>
    </xf>
    <xf numFmtId="3" fontId="12" fillId="7" borderId="7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/>
    </xf>
    <xf numFmtId="3" fontId="12" fillId="7" borderId="9" xfId="0" applyNumberFormat="1" applyFont="1" applyFill="1" applyBorder="1" applyAlignment="1">
      <alignment horizontal="center"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10" fontId="12" fillId="7" borderId="2" xfId="0" applyNumberFormat="1" applyFont="1" applyFill="1" applyBorder="1" applyAlignment="1">
      <alignment horizontal="center" vertical="center" wrapText="1"/>
    </xf>
    <xf numFmtId="10" fontId="12" fillId="7" borderId="3" xfId="0" applyNumberFormat="1" applyFont="1" applyFill="1" applyBorder="1" applyAlignment="1">
      <alignment horizontal="center" vertical="center" wrapText="1"/>
    </xf>
    <xf numFmtId="10" fontId="13" fillId="7" borderId="1" xfId="2" applyNumberFormat="1" applyFont="1" applyFill="1" applyBorder="1" applyAlignment="1">
      <alignment horizontal="center" vertical="center"/>
    </xf>
    <xf numFmtId="10" fontId="11" fillId="8" borderId="1" xfId="0" applyNumberFormat="1" applyFont="1" applyFill="1" applyBorder="1" applyAlignment="1">
      <alignment horizontal="center" vertical="center" wrapText="1"/>
    </xf>
    <xf numFmtId="10" fontId="11" fillId="8" borderId="2" xfId="0" applyNumberFormat="1" applyFont="1" applyFill="1" applyBorder="1" applyAlignment="1">
      <alignment horizontal="center" vertical="center" wrapText="1"/>
    </xf>
    <xf numFmtId="10" fontId="11" fillId="8" borderId="3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left" vertical="center" wrapText="1" indent="1"/>
    </xf>
    <xf numFmtId="3" fontId="11" fillId="0" borderId="3" xfId="0" quotePrefix="1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3" fillId="7" borderId="1" xfId="0" applyNumberFormat="1" applyFont="1" applyFill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3" fillId="7" borderId="2" xfId="0" applyNumberFormat="1" applyFont="1" applyFill="1" applyBorder="1" applyAlignment="1">
      <alignment horizontal="left" vertical="center" wrapText="1" indent="1"/>
    </xf>
    <xf numFmtId="3" fontId="13" fillId="7" borderId="1" xfId="0" applyNumberFormat="1" applyFont="1" applyFill="1" applyBorder="1" applyAlignment="1">
      <alignment horizontal="left" vertical="center" wrapText="1"/>
    </xf>
    <xf numFmtId="3" fontId="13" fillId="7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 indent="1"/>
    </xf>
    <xf numFmtId="3" fontId="5" fillId="0" borderId="0" xfId="0" applyNumberFormat="1" applyFont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3" fillId="0" borderId="1" xfId="0" quotePrefix="1" applyNumberFormat="1" applyFont="1" applyBorder="1" applyAlignment="1">
      <alignment vertical="center"/>
    </xf>
    <xf numFmtId="3" fontId="13" fillId="0" borderId="7" xfId="0" quotePrefix="1" applyNumberFormat="1" applyFont="1" applyBorder="1" applyAlignment="1">
      <alignment vertical="center"/>
    </xf>
    <xf numFmtId="3" fontId="13" fillId="0" borderId="1" xfId="0" quotePrefix="1" applyNumberFormat="1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left" vertical="center" wrapText="1"/>
    </xf>
    <xf numFmtId="3" fontId="13" fillId="3" borderId="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22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indent="2"/>
    </xf>
    <xf numFmtId="165" fontId="8" fillId="7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8" fillId="7" borderId="7" xfId="0" applyNumberFormat="1" applyFont="1" applyFill="1" applyBorder="1" applyAlignment="1">
      <alignment horizontal="center" vertical="center"/>
    </xf>
    <xf numFmtId="165" fontId="8" fillId="7" borderId="9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17" fillId="0" borderId="1" xfId="0" applyNumberFormat="1" applyFont="1" applyBorder="1" applyAlignment="1">
      <alignment horizontal="left" vertical="center" wrapText="1" indent="2"/>
    </xf>
    <xf numFmtId="10" fontId="13" fillId="0" borderId="1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17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 wrapText="1" indent="2"/>
    </xf>
    <xf numFmtId="3" fontId="8" fillId="0" borderId="1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 indent="2"/>
    </xf>
    <xf numFmtId="3" fontId="10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left" vertical="center" wrapText="1" indent="2"/>
    </xf>
    <xf numFmtId="167" fontId="8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/>
    </xf>
    <xf numFmtId="168" fontId="13" fillId="0" borderId="2" xfId="0" applyNumberFormat="1" applyFont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8" fontId="13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8" fillId="0" borderId="9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 xr:uid="{FACD3A8B-95A9-4BBD-BE53-E28B8045253A}"/>
    <cellStyle name="Porcentagem 4" xfId="2" xr:uid="{5A450A37-FD8A-4312-A3D8-68F791A299FB}"/>
  </cellStyles>
  <dxfs count="12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8D07D8E-FA71-2931-1744-BA578417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53</xdr:col>
      <xdr:colOff>809625</xdr:colOff>
      <xdr:row>4</xdr:row>
      <xdr:rowOff>0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848E58F7-5012-A51F-0858-9A7E1C84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3A396429-F318-506C-BFFA-D79434EA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51</xdr:col>
      <xdr:colOff>923925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588931A3-85C9-04C5-F233-115394C5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A7BF-E645-478C-9FF2-1E24B7814ECB}">
  <sheetPr>
    <tabColor theme="4" tint="-0.249977111117893"/>
    <pageSetUpPr fitToPage="1"/>
  </sheetPr>
  <dimension ref="A1:BR1107"/>
  <sheetViews>
    <sheetView showGridLines="0" tabSelected="1" view="pageBreakPreview" topLeftCell="AH1" zoomScaleNormal="100" zoomScaleSheetLayoutView="100" workbookViewId="0">
      <selection activeCell="AH21" sqref="AH21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2" hidden="1" customWidth="1"/>
    <col min="38" max="38" width="15.7109375" style="142" customWidth="1"/>
    <col min="39" max="53" width="15.7109375" hidden="1" customWidth="1"/>
    <col min="54" max="54" width="15.7109375" customWidth="1"/>
    <col min="55" max="70" width="15.7109375" hidden="1" customWidth="1"/>
  </cols>
  <sheetData>
    <row r="1" spans="1:70" x14ac:dyDescent="0.2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</row>
    <row r="2" spans="1:70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</row>
    <row r="3" spans="1:70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</row>
    <row r="4" spans="1:70" x14ac:dyDescent="0.2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</row>
    <row r="5" spans="1:70" x14ac:dyDescent="0.25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</row>
    <row r="6" spans="1:7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4" customFormat="1" x14ac:dyDescent="0.25">
      <c r="A7" s="207" t="s">
        <v>0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</row>
    <row r="8" spans="1:70" s="4" customFormat="1" x14ac:dyDescent="0.25">
      <c r="A8" s="5" t="s">
        <v>1</v>
      </c>
      <c r="B8" s="208" t="s">
        <v>2</v>
      </c>
      <c r="C8" s="208"/>
      <c r="D8" s="208"/>
      <c r="E8" s="208"/>
      <c r="F8" s="208"/>
      <c r="G8" s="208"/>
      <c r="H8" s="209" t="s">
        <v>3</v>
      </c>
      <c r="I8" s="209"/>
      <c r="J8" s="209"/>
      <c r="K8" s="209"/>
      <c r="L8" s="209"/>
      <c r="M8" s="209"/>
      <c r="N8" s="209"/>
      <c r="O8" s="207" t="s">
        <v>4</v>
      </c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6"/>
      <c r="AG8" s="6"/>
      <c r="AH8" s="207" t="s">
        <v>5</v>
      </c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</row>
    <row r="9" spans="1:70" x14ac:dyDescent="0.25">
      <c r="AI9"/>
      <c r="AJ9"/>
      <c r="AK9"/>
      <c r="AL9"/>
    </row>
    <row r="10" spans="1:70" s="4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01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01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01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01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01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01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01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01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</v>
      </c>
      <c r="BD40" s="66">
        <f t="shared" si="16"/>
        <v>0</v>
      </c>
      <c r="BE40" s="66">
        <f t="shared" si="16"/>
        <v>0</v>
      </c>
      <c r="BF40" s="66">
        <f t="shared" si="16"/>
        <v>0</v>
      </c>
      <c r="BG40" s="66">
        <f t="shared" si="16"/>
        <v>0</v>
      </c>
      <c r="BH40" s="66">
        <f t="shared" si="16"/>
        <v>0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0</v>
      </c>
      <c r="BD53" s="21">
        <f t="shared" si="23"/>
        <v>0</v>
      </c>
      <c r="BE53" s="21">
        <f t="shared" si="23"/>
        <v>0</v>
      </c>
      <c r="BF53" s="21">
        <f t="shared" si="23"/>
        <v>0</v>
      </c>
      <c r="BG53" s="21">
        <f t="shared" si="23"/>
        <v>0</v>
      </c>
      <c r="BH53" s="21">
        <f t="shared" si="23"/>
        <v>0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0</v>
      </c>
      <c r="BD61" s="21">
        <f t="shared" si="27"/>
        <v>0</v>
      </c>
      <c r="BE61" s="21">
        <f t="shared" si="27"/>
        <v>0</v>
      </c>
      <c r="BF61" s="21">
        <f t="shared" si="27"/>
        <v>0</v>
      </c>
      <c r="BG61" s="21">
        <f t="shared" si="27"/>
        <v>0</v>
      </c>
      <c r="BH61" s="21">
        <f t="shared" si="27"/>
        <v>0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f t="shared" si="31"/>
        <v>0</v>
      </c>
      <c r="BD64" s="39">
        <f t="shared" si="31"/>
        <v>0</v>
      </c>
      <c r="BE64" s="39">
        <f t="shared" si="31"/>
        <v>0</v>
      </c>
      <c r="BF64" s="39">
        <f t="shared" si="31"/>
        <v>0</v>
      </c>
      <c r="BG64" s="39">
        <f t="shared" si="31"/>
        <v>0</v>
      </c>
      <c r="BH64" s="39">
        <f t="shared" si="31"/>
        <v>0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f t="shared" si="33"/>
        <v>0</v>
      </c>
      <c r="BD65" s="39">
        <f t="shared" si="33"/>
        <v>0</v>
      </c>
      <c r="BE65" s="39">
        <f t="shared" si="33"/>
        <v>0</v>
      </c>
      <c r="BF65" s="39">
        <f t="shared" si="33"/>
        <v>0</v>
      </c>
      <c r="BG65" s="39">
        <f t="shared" si="33"/>
        <v>0</v>
      </c>
      <c r="BH65" s="39">
        <f t="shared" si="33"/>
        <v>0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f t="shared" si="34"/>
        <v>0</v>
      </c>
      <c r="BD66" s="39">
        <f t="shared" si="34"/>
        <v>0</v>
      </c>
      <c r="BE66" s="39">
        <f t="shared" si="34"/>
        <v>0</v>
      </c>
      <c r="BF66" s="39">
        <f t="shared" si="34"/>
        <v>0</v>
      </c>
      <c r="BG66" s="39">
        <f t="shared" si="34"/>
        <v>0</v>
      </c>
      <c r="BH66" s="39">
        <f t="shared" si="34"/>
        <v>0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 x14ac:dyDescent="0.25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0</v>
      </c>
      <c r="BD67" s="42">
        <f t="shared" si="36"/>
        <v>0</v>
      </c>
      <c r="BE67" s="42">
        <f t="shared" si="36"/>
        <v>0</v>
      </c>
      <c r="BF67" s="42">
        <f t="shared" si="36"/>
        <v>0</v>
      </c>
      <c r="BG67" s="42">
        <f t="shared" si="36"/>
        <v>0</v>
      </c>
      <c r="BH67" s="42">
        <f t="shared" si="36"/>
        <v>0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01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01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02">
        <v>1100</v>
      </c>
      <c r="AJ70" s="202">
        <f>ROUND(((AI70/31)*26),0)</f>
        <v>923</v>
      </c>
      <c r="AK70" s="14">
        <f t="shared" ref="AK70:AK75" si="40">(AM70/31)*26</f>
        <v>58.709677419354847</v>
      </c>
      <c r="AL70" s="202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01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01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03"/>
      <c r="AJ71" s="203"/>
      <c r="AK71" s="14">
        <f t="shared" si="40"/>
        <v>112.38709677419354</v>
      </c>
      <c r="AL71" s="203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01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01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03"/>
      <c r="AJ72" s="203"/>
      <c r="AK72" s="14">
        <f t="shared" si="40"/>
        <v>233.16129032258061</v>
      </c>
      <c r="AL72" s="203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01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01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03"/>
      <c r="AJ73" s="203"/>
      <c r="AK73" s="14">
        <f t="shared" si="40"/>
        <v>52</v>
      </c>
      <c r="AL73" s="203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01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01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03"/>
      <c r="AJ74" s="203"/>
      <c r="AK74" s="14">
        <f t="shared" si="40"/>
        <v>450.38709677419359</v>
      </c>
      <c r="AL74" s="203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01"/>
      <c r="I75" s="14"/>
      <c r="J75" s="14"/>
      <c r="K75" s="14"/>
      <c r="L75" s="14"/>
      <c r="M75" s="14"/>
      <c r="N75" s="14"/>
      <c r="O75" s="201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04"/>
      <c r="AJ75" s="204"/>
      <c r="AK75" s="14">
        <f t="shared" si="40"/>
        <v>0</v>
      </c>
      <c r="AL75" s="204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0</v>
      </c>
      <c r="BD76" s="41">
        <f t="shared" si="44"/>
        <v>0</v>
      </c>
      <c r="BE76" s="41">
        <f t="shared" si="44"/>
        <v>0</v>
      </c>
      <c r="BF76" s="41">
        <f t="shared" si="44"/>
        <v>0</v>
      </c>
      <c r="BG76" s="41">
        <f t="shared" si="44"/>
        <v>0</v>
      </c>
      <c r="BH76" s="41">
        <f t="shared" si="44"/>
        <v>0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01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01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02">
        <v>1150</v>
      </c>
      <c r="AJ79" s="202">
        <f>ROUND(((AI79/31)*26),0)</f>
        <v>965</v>
      </c>
      <c r="AK79" s="14">
        <f>(AM79/31)*26</f>
        <v>0</v>
      </c>
      <c r="AL79" s="202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01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01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03"/>
      <c r="AJ80" s="203"/>
      <c r="AK80" s="14">
        <f>(AM80/31)*26</f>
        <v>0</v>
      </c>
      <c r="AL80" s="203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01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01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03"/>
      <c r="AJ81" s="203"/>
      <c r="AK81" s="14">
        <f>(AM81/31)*26</f>
        <v>0</v>
      </c>
      <c r="AL81" s="203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01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01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04"/>
      <c r="AJ82" s="204"/>
      <c r="AK82" s="14">
        <f>(AM82/31)*26</f>
        <v>1142.3225806451615</v>
      </c>
      <c r="AL82" s="204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0</v>
      </c>
      <c r="BD83" s="41">
        <f t="shared" si="48"/>
        <v>0</v>
      </c>
      <c r="BE83" s="41">
        <f t="shared" si="48"/>
        <v>0</v>
      </c>
      <c r="BF83" s="41">
        <f t="shared" si="48"/>
        <v>0</v>
      </c>
      <c r="BG83" s="41">
        <f t="shared" si="48"/>
        <v>0</v>
      </c>
      <c r="BH83" s="41">
        <f t="shared" si="48"/>
        <v>0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01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01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02">
        <v>300</v>
      </c>
      <c r="AJ86" s="202">
        <f>ROUND(((AI86/31)*26),0)</f>
        <v>252</v>
      </c>
      <c r="AK86" s="14">
        <f>(AM86/31)*26</f>
        <v>0</v>
      </c>
      <c r="AL86" s="202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01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01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03"/>
      <c r="AJ87" s="203"/>
      <c r="AK87" s="14">
        <f>(AM87/31)*26</f>
        <v>0</v>
      </c>
      <c r="AL87" s="203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01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01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04"/>
      <c r="AJ88" s="204"/>
      <c r="AK88" s="14">
        <f>(AM88/31)*26</f>
        <v>144.25806451612905</v>
      </c>
      <c r="AL88" s="204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0</v>
      </c>
      <c r="BD89" s="41">
        <f t="shared" si="54"/>
        <v>0</v>
      </c>
      <c r="BE89" s="41">
        <f t="shared" si="54"/>
        <v>0</v>
      </c>
      <c r="BF89" s="41">
        <f t="shared" si="54"/>
        <v>0</v>
      </c>
      <c r="BG89" s="41">
        <f t="shared" si="54"/>
        <v>0</v>
      </c>
      <c r="BH89" s="41">
        <f t="shared" si="54"/>
        <v>0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0</v>
      </c>
      <c r="BD101" s="41">
        <f t="shared" si="65"/>
        <v>0</v>
      </c>
      <c r="BE101" s="41">
        <f t="shared" si="65"/>
        <v>0</v>
      </c>
      <c r="BF101" s="41">
        <f t="shared" si="65"/>
        <v>0</v>
      </c>
      <c r="BG101" s="41">
        <f t="shared" si="65"/>
        <v>0</v>
      </c>
      <c r="BH101" s="41">
        <f t="shared" si="65"/>
        <v>0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0</v>
      </c>
      <c r="BD120" s="42">
        <f t="shared" si="74"/>
        <v>0</v>
      </c>
      <c r="BE120" s="42">
        <f t="shared" si="74"/>
        <v>0</v>
      </c>
      <c r="BF120" s="42">
        <f t="shared" si="74"/>
        <v>0</v>
      </c>
      <c r="BG120" s="42">
        <f t="shared" si="74"/>
        <v>0</v>
      </c>
      <c r="BH120" s="42">
        <f t="shared" si="74"/>
        <v>0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0</v>
      </c>
      <c r="BD130" s="42">
        <f t="shared" si="79"/>
        <v>0</v>
      </c>
      <c r="BE130" s="42">
        <f t="shared" si="79"/>
        <v>0</v>
      </c>
      <c r="BF130" s="42">
        <f t="shared" si="79"/>
        <v>0</v>
      </c>
      <c r="BG130" s="42">
        <f t="shared" si="79"/>
        <v>0</v>
      </c>
      <c r="BH130" s="42">
        <f t="shared" si="79"/>
        <v>0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0</v>
      </c>
      <c r="BD140" s="42">
        <f t="shared" si="86"/>
        <v>0</v>
      </c>
      <c r="BE140" s="42">
        <f t="shared" si="86"/>
        <v>0</v>
      </c>
      <c r="BF140" s="42">
        <f t="shared" si="86"/>
        <v>0</v>
      </c>
      <c r="BG140" s="42">
        <f t="shared" si="86"/>
        <v>0</v>
      </c>
      <c r="BH140" s="42">
        <f t="shared" si="86"/>
        <v>0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 t="str">
        <f t="shared" si="89"/>
        <v>Aguardando...</v>
      </c>
      <c r="BD143" s="107" t="str">
        <f t="shared" si="89"/>
        <v>Aguardando...</v>
      </c>
      <c r="BE143" s="107" t="str">
        <f t="shared" si="89"/>
        <v>Aguardando...</v>
      </c>
      <c r="BF143" s="107" t="str">
        <f t="shared" si="89"/>
        <v>Aguardando...</v>
      </c>
      <c r="BG143" s="107" t="str">
        <f t="shared" si="89"/>
        <v>Aguardando...</v>
      </c>
      <c r="BH143" s="107" t="str">
        <f t="shared" si="89"/>
        <v>Aguardando...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 t="str">
        <f t="shared" si="89"/>
        <v>Aguardando...</v>
      </c>
      <c r="BD146" s="104" t="str">
        <f t="shared" si="89"/>
        <v>Aguardando...</v>
      </c>
      <c r="BE146" s="104" t="str">
        <f t="shared" si="89"/>
        <v>Aguardando...</v>
      </c>
      <c r="BF146" s="104" t="str">
        <f t="shared" si="89"/>
        <v>Aguardando...</v>
      </c>
      <c r="BG146" s="104" t="str">
        <f t="shared" si="89"/>
        <v>Aguardando...</v>
      </c>
      <c r="BH146" s="104" t="str">
        <f t="shared" si="89"/>
        <v>Aguardando...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 t="str">
        <f t="shared" si="89"/>
        <v>Aguardando...</v>
      </c>
      <c r="BD148" s="104" t="str">
        <f t="shared" si="89"/>
        <v>Aguardando...</v>
      </c>
      <c r="BE148" s="104" t="str">
        <f t="shared" si="89"/>
        <v>Aguardando...</v>
      </c>
      <c r="BF148" s="104" t="str">
        <f t="shared" si="89"/>
        <v>Aguardando...</v>
      </c>
      <c r="BG148" s="104" t="str">
        <f t="shared" si="89"/>
        <v>Aguardando...</v>
      </c>
      <c r="BH148" s="104" t="str">
        <f t="shared" si="89"/>
        <v>Aguardando...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 t="str">
        <f t="shared" si="89"/>
        <v>Aguardando...</v>
      </c>
      <c r="BD149" s="104" t="str">
        <f t="shared" si="89"/>
        <v>Aguardando...</v>
      </c>
      <c r="BE149" s="104" t="str">
        <f t="shared" si="89"/>
        <v>Aguardando...</v>
      </c>
      <c r="BF149" s="104" t="str">
        <f t="shared" si="89"/>
        <v>Aguardando...</v>
      </c>
      <c r="BG149" s="104" t="str">
        <f t="shared" si="89"/>
        <v>Aguardando...</v>
      </c>
      <c r="BH149" s="104" t="str">
        <f t="shared" si="89"/>
        <v>Aguardando...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</v>
      </c>
      <c r="BD150" s="108">
        <f t="shared" si="89"/>
        <v>0</v>
      </c>
      <c r="BE150" s="108">
        <f t="shared" si="89"/>
        <v>0</v>
      </c>
      <c r="BF150" s="108">
        <f t="shared" si="89"/>
        <v>0</v>
      </c>
      <c r="BG150" s="108">
        <f t="shared" si="89"/>
        <v>0</v>
      </c>
      <c r="BH150" s="108">
        <f t="shared" si="89"/>
        <v>0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0</v>
      </c>
      <c r="BD159" s="42">
        <f t="shared" si="95"/>
        <v>0</v>
      </c>
      <c r="BE159" s="42">
        <f t="shared" si="95"/>
        <v>0</v>
      </c>
      <c r="BF159" s="42">
        <f t="shared" si="95"/>
        <v>0</v>
      </c>
      <c r="BG159" s="42">
        <f t="shared" si="95"/>
        <v>0</v>
      </c>
      <c r="BH159" s="42">
        <f t="shared" si="95"/>
        <v>0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 x14ac:dyDescent="0.25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0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0" s="19" customFormat="1" x14ac:dyDescent="0.25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9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 x14ac:dyDescent="0.25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9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 x14ac:dyDescent="0.25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9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 x14ac:dyDescent="0.25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9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 x14ac:dyDescent="0.25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9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 x14ac:dyDescent="0.25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9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 x14ac:dyDescent="0.25">
      <c r="A188" s="133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4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4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3" t="s">
        <v>23</v>
      </c>
      <c r="AI188" s="135"/>
      <c r="AJ188" s="135"/>
      <c r="AK188" s="21">
        <f t="shared" si="109"/>
        <v>7009.9354838709678</v>
      </c>
      <c r="AL188" s="135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0</v>
      </c>
      <c r="BD188" s="21">
        <f t="shared" si="111"/>
        <v>0</v>
      </c>
      <c r="BE188" s="21">
        <f t="shared" si="111"/>
        <v>0</v>
      </c>
      <c r="BF188" s="21">
        <f t="shared" si="111"/>
        <v>0</v>
      </c>
      <c r="BG188" s="21">
        <f t="shared" si="111"/>
        <v>0</v>
      </c>
      <c r="BH188" s="21">
        <f t="shared" si="111"/>
        <v>0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0" x14ac:dyDescent="0.25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8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</row>
    <row r="191" spans="1:70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 x14ac:dyDescent="0.25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40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0</v>
      </c>
      <c r="BD195" s="21">
        <f t="shared" si="115"/>
        <v>0</v>
      </c>
      <c r="BE195" s="21">
        <f t="shared" si="115"/>
        <v>0</v>
      </c>
      <c r="BF195" s="21">
        <f t="shared" si="115"/>
        <v>0</v>
      </c>
      <c r="BG195" s="21">
        <f t="shared" si="115"/>
        <v>0</v>
      </c>
      <c r="BH195" s="21">
        <f t="shared" si="115"/>
        <v>0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</row>
    <row r="196" spans="1:70" x14ac:dyDescent="0.25">
      <c r="A196" s="14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141"/>
      <c r="AI196" s="3"/>
      <c r="AJ196" s="3"/>
      <c r="AK196" s="3"/>
      <c r="AL196" s="3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x14ac:dyDescent="0.25">
      <c r="A197" s="14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141"/>
      <c r="AI197" s="3"/>
      <c r="AJ197" s="3"/>
      <c r="AK197" s="3"/>
      <c r="AL197" s="3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x14ac:dyDescent="0.25">
      <c r="A198" s="14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141"/>
      <c r="AI198" s="3"/>
      <c r="AJ198" s="3"/>
      <c r="AK198" s="3"/>
      <c r="AL198" s="3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x14ac:dyDescent="0.25">
      <c r="A199" s="14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141"/>
      <c r="AI199" s="3"/>
      <c r="AJ199" s="3"/>
      <c r="AK199" s="3"/>
      <c r="AL199" s="3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x14ac:dyDescent="0.25">
      <c r="A200" s="14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141"/>
      <c r="AI200" s="3"/>
      <c r="AJ200" s="3"/>
      <c r="AK200" s="3"/>
      <c r="AL200" s="3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x14ac:dyDescent="0.25">
      <c r="A201" s="14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141"/>
      <c r="AI201" s="3"/>
      <c r="AJ201" s="3"/>
      <c r="AK201" s="3"/>
      <c r="AL201" s="3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x14ac:dyDescent="0.25">
      <c r="A202" s="14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141"/>
      <c r="AI202" s="3"/>
      <c r="AJ202" s="3"/>
      <c r="AK202" s="3"/>
      <c r="AL202" s="3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x14ac:dyDescent="0.25">
      <c r="A203" s="14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41"/>
      <c r="AI203" s="3"/>
      <c r="AJ203" s="3"/>
      <c r="AK203" s="3"/>
      <c r="AL203" s="3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x14ac:dyDescent="0.25">
      <c r="A204" s="14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141"/>
      <c r="AI204" s="3"/>
      <c r="AJ204" s="3"/>
      <c r="AK204" s="3"/>
      <c r="AL204" s="3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x14ac:dyDescent="0.25">
      <c r="A205" s="14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141"/>
      <c r="AI205" s="3"/>
      <c r="AJ205" s="3"/>
      <c r="AK205" s="3"/>
      <c r="AL205" s="3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x14ac:dyDescent="0.25">
      <c r="A206" s="14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41"/>
      <c r="AI206" s="3"/>
      <c r="AJ206" s="3"/>
      <c r="AK206" s="3"/>
      <c r="AL206" s="3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x14ac:dyDescent="0.25">
      <c r="A207" s="14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141"/>
      <c r="AI207" s="3"/>
      <c r="AJ207" s="3"/>
      <c r="AK207" s="3"/>
      <c r="AL207" s="3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x14ac:dyDescent="0.25">
      <c r="A208" s="14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141"/>
      <c r="AI208" s="3"/>
      <c r="AJ208" s="3"/>
      <c r="AK208" s="3"/>
      <c r="AL208" s="3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x14ac:dyDescent="0.25">
      <c r="A209" s="14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41"/>
      <c r="AI209" s="3"/>
      <c r="AJ209" s="3"/>
      <c r="AK209" s="3"/>
      <c r="AL209" s="3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x14ac:dyDescent="0.25">
      <c r="A210" s="14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141"/>
      <c r="AI210" s="3"/>
      <c r="AJ210" s="3"/>
      <c r="AK210" s="3"/>
      <c r="AL210" s="3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x14ac:dyDescent="0.25">
      <c r="A211" s="14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141"/>
      <c r="AI211" s="3"/>
      <c r="AJ211" s="3"/>
      <c r="AK211" s="3"/>
      <c r="AL211" s="3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x14ac:dyDescent="0.25">
      <c r="A212" s="14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141"/>
      <c r="AI212" s="3"/>
      <c r="AJ212" s="3"/>
      <c r="AK212" s="3"/>
      <c r="AL212" s="3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x14ac:dyDescent="0.25">
      <c r="A213" s="14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141"/>
      <c r="AI213" s="3"/>
      <c r="AJ213" s="3"/>
      <c r="AK213" s="3"/>
      <c r="AL213" s="3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x14ac:dyDescent="0.25">
      <c r="A214" s="14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141"/>
      <c r="AI214" s="3"/>
      <c r="AJ214" s="3"/>
      <c r="AK214" s="3"/>
      <c r="AL214" s="3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x14ac:dyDescent="0.25">
      <c r="A215" s="14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141"/>
      <c r="AI215" s="3"/>
      <c r="AJ215" s="3"/>
      <c r="AK215" s="3"/>
      <c r="AL215" s="3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x14ac:dyDescent="0.25">
      <c r="A216" s="14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141"/>
      <c r="AI216" s="3"/>
      <c r="AJ216" s="3"/>
      <c r="AK216" s="3"/>
      <c r="AL216" s="3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x14ac:dyDescent="0.25">
      <c r="A217" s="14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41"/>
      <c r="AI217" s="3"/>
      <c r="AJ217" s="3"/>
      <c r="AK217" s="3"/>
      <c r="AL217" s="3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x14ac:dyDescent="0.25">
      <c r="A218" s="14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141"/>
      <c r="AI218" s="3"/>
      <c r="AJ218" s="3"/>
      <c r="AK218" s="3"/>
      <c r="AL218" s="3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x14ac:dyDescent="0.25">
      <c r="A219" s="14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141"/>
      <c r="AI219" s="3"/>
      <c r="AJ219" s="3"/>
      <c r="AK219" s="3"/>
      <c r="AL219" s="3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x14ac:dyDescent="0.25">
      <c r="A220" s="14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141"/>
      <c r="AI220" s="3"/>
      <c r="AJ220" s="3"/>
      <c r="AK220" s="3"/>
      <c r="AL220" s="3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x14ac:dyDescent="0.25">
      <c r="A221" s="14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141"/>
      <c r="AI221" s="3"/>
      <c r="AJ221" s="3"/>
      <c r="AK221" s="3"/>
      <c r="AL221" s="3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x14ac:dyDescent="0.25">
      <c r="A222" s="14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141"/>
      <c r="AI222" s="3"/>
      <c r="AJ222" s="3"/>
      <c r="AK222" s="3"/>
      <c r="AL222" s="3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x14ac:dyDescent="0.25">
      <c r="A223" s="14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141"/>
      <c r="AI223" s="3"/>
      <c r="AJ223" s="3"/>
      <c r="AK223" s="3"/>
      <c r="AL223" s="3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x14ac:dyDescent="0.25">
      <c r="A224" s="14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141"/>
      <c r="AI224" s="3"/>
      <c r="AJ224" s="3"/>
      <c r="AK224" s="3"/>
      <c r="AL224" s="3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x14ac:dyDescent="0.25">
      <c r="A225" s="14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141"/>
      <c r="AI225" s="3"/>
      <c r="AJ225" s="3"/>
      <c r="AK225" s="3"/>
      <c r="AL225" s="3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x14ac:dyDescent="0.25">
      <c r="A226" s="14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141"/>
      <c r="AI226" s="3"/>
      <c r="AJ226" s="3"/>
      <c r="AK226" s="3"/>
      <c r="AL226" s="3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x14ac:dyDescent="0.25">
      <c r="A227" s="14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141"/>
      <c r="AI227" s="3"/>
      <c r="AJ227" s="3"/>
      <c r="AK227" s="3"/>
      <c r="AL227" s="3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x14ac:dyDescent="0.25">
      <c r="A228" s="14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141"/>
      <c r="AI228" s="3"/>
      <c r="AJ228" s="3"/>
      <c r="AK228" s="3"/>
      <c r="AL228" s="3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x14ac:dyDescent="0.25">
      <c r="A229" s="14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141"/>
      <c r="AI229" s="3"/>
      <c r="AJ229" s="3"/>
      <c r="AK229" s="3"/>
      <c r="AL229" s="3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x14ac:dyDescent="0.25">
      <c r="A230" s="14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141"/>
      <c r="AI230" s="3"/>
      <c r="AJ230" s="3"/>
      <c r="AK230" s="3"/>
      <c r="AL230" s="3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x14ac:dyDescent="0.25">
      <c r="A231" s="14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141"/>
      <c r="AI231" s="3"/>
      <c r="AJ231" s="3"/>
      <c r="AK231" s="3"/>
      <c r="AL231" s="3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x14ac:dyDescent="0.25">
      <c r="A232" s="14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141"/>
      <c r="AI232" s="3"/>
      <c r="AJ232" s="3"/>
      <c r="AK232" s="3"/>
      <c r="AL232" s="3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x14ac:dyDescent="0.25">
      <c r="A233" s="14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141"/>
      <c r="AI233" s="3"/>
      <c r="AJ233" s="3"/>
      <c r="AK233" s="3"/>
      <c r="AL233" s="3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x14ac:dyDescent="0.25">
      <c r="A234" s="14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141"/>
      <c r="AI234" s="3"/>
      <c r="AJ234" s="3"/>
      <c r="AK234" s="3"/>
      <c r="AL234" s="3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x14ac:dyDescent="0.25">
      <c r="A235" s="14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141"/>
      <c r="AI235" s="3"/>
      <c r="AJ235" s="3"/>
      <c r="AK235" s="3"/>
      <c r="AL235" s="3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  <row r="236" spans="1:70" x14ac:dyDescent="0.25">
      <c r="A236" s="14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141"/>
      <c r="AI236" s="3"/>
      <c r="AJ236" s="3"/>
      <c r="AK236" s="3"/>
      <c r="AL236" s="3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</row>
    <row r="237" spans="1:70" x14ac:dyDescent="0.25">
      <c r="A237" s="14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141"/>
      <c r="AI237" s="3"/>
      <c r="AJ237" s="3"/>
      <c r="AK237" s="3"/>
      <c r="AL237" s="3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</row>
    <row r="238" spans="1:70" x14ac:dyDescent="0.25">
      <c r="A238" s="14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141"/>
      <c r="AI238" s="3"/>
      <c r="AJ238" s="3"/>
      <c r="AK238" s="3"/>
      <c r="AL238" s="3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</row>
    <row r="239" spans="1:70" x14ac:dyDescent="0.25">
      <c r="A239" s="14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141"/>
      <c r="AI239" s="3"/>
      <c r="AJ239" s="3"/>
      <c r="AK239" s="3"/>
      <c r="AL239" s="3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</row>
    <row r="240" spans="1:70" x14ac:dyDescent="0.25">
      <c r="A240" s="14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141"/>
      <c r="AI240" s="3"/>
      <c r="AJ240" s="3"/>
      <c r="AK240" s="3"/>
      <c r="AL240" s="3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</row>
    <row r="241" spans="1:70" x14ac:dyDescent="0.25">
      <c r="A241" s="14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141"/>
      <c r="AI241" s="3"/>
      <c r="AJ241" s="3"/>
      <c r="AK241" s="3"/>
      <c r="AL241" s="3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</row>
    <row r="242" spans="1:70" x14ac:dyDescent="0.25">
      <c r="A242" s="14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141"/>
      <c r="AI242" s="3"/>
      <c r="AJ242" s="3"/>
      <c r="AK242" s="3"/>
      <c r="AL242" s="3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</row>
    <row r="243" spans="1:70" x14ac:dyDescent="0.25">
      <c r="A243" s="14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141"/>
      <c r="AI243" s="3"/>
      <c r="AJ243" s="3"/>
      <c r="AK243" s="3"/>
      <c r="AL243" s="3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</row>
    <row r="244" spans="1:70" x14ac:dyDescent="0.25">
      <c r="A244" s="14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141"/>
      <c r="AI244" s="3"/>
      <c r="AJ244" s="3"/>
      <c r="AK244" s="3"/>
      <c r="AL244" s="3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</row>
    <row r="245" spans="1:70" x14ac:dyDescent="0.25">
      <c r="A245" s="14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141"/>
      <c r="AI245" s="3"/>
      <c r="AJ245" s="3"/>
      <c r="AK245" s="3"/>
      <c r="AL245" s="3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</row>
    <row r="246" spans="1:70" x14ac:dyDescent="0.25">
      <c r="A246" s="14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141"/>
      <c r="AI246" s="3"/>
      <c r="AJ246" s="3"/>
      <c r="AK246" s="3"/>
      <c r="AL246" s="3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</row>
    <row r="247" spans="1:70" x14ac:dyDescent="0.25">
      <c r="A247" s="14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141"/>
      <c r="AI247" s="3"/>
      <c r="AJ247" s="3"/>
      <c r="AK247" s="3"/>
      <c r="AL247" s="3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</row>
    <row r="248" spans="1:70" x14ac:dyDescent="0.25">
      <c r="A248" s="14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141"/>
      <c r="AI248" s="3"/>
      <c r="AJ248" s="3"/>
      <c r="AK248" s="3"/>
      <c r="AL248" s="3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</row>
    <row r="249" spans="1:70" x14ac:dyDescent="0.25">
      <c r="A249" s="14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141"/>
      <c r="AI249" s="3"/>
      <c r="AJ249" s="3"/>
      <c r="AK249" s="3"/>
      <c r="AL249" s="3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</row>
    <row r="250" spans="1:70" x14ac:dyDescent="0.25">
      <c r="A250" s="14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141"/>
      <c r="AI250" s="3"/>
      <c r="AJ250" s="3"/>
      <c r="AK250" s="3"/>
      <c r="AL250" s="3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</row>
    <row r="251" spans="1:70" x14ac:dyDescent="0.25">
      <c r="A251" s="14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141"/>
      <c r="AI251" s="3"/>
      <c r="AJ251" s="3"/>
      <c r="AK251" s="3"/>
      <c r="AL251" s="3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</row>
    <row r="252" spans="1:70" x14ac:dyDescent="0.25">
      <c r="A252" s="14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141"/>
      <c r="AI252" s="3"/>
      <c r="AJ252" s="3"/>
      <c r="AK252" s="3"/>
      <c r="AL252" s="3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</row>
    <row r="253" spans="1:70" x14ac:dyDescent="0.25">
      <c r="A253" s="14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141"/>
      <c r="AI253" s="3"/>
      <c r="AJ253" s="3"/>
      <c r="AK253" s="3"/>
      <c r="AL253" s="3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</row>
    <row r="254" spans="1:70" x14ac:dyDescent="0.25">
      <c r="A254" s="14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141"/>
      <c r="AI254" s="3"/>
      <c r="AJ254" s="3"/>
      <c r="AK254" s="3"/>
      <c r="AL254" s="3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</row>
    <row r="255" spans="1:70" x14ac:dyDescent="0.25">
      <c r="A255" s="14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141"/>
      <c r="AI255" s="3"/>
      <c r="AJ255" s="3"/>
      <c r="AK255" s="3"/>
      <c r="AL255" s="3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</row>
    <row r="256" spans="1:70" x14ac:dyDescent="0.25">
      <c r="A256" s="14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141"/>
      <c r="AI256" s="3"/>
      <c r="AJ256" s="3"/>
      <c r="AK256" s="3"/>
      <c r="AL256" s="3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</row>
    <row r="257" spans="1:70" x14ac:dyDescent="0.25">
      <c r="A257" s="14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141"/>
      <c r="AI257" s="3"/>
      <c r="AJ257" s="3"/>
      <c r="AK257" s="3"/>
      <c r="AL257" s="3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</row>
    <row r="258" spans="1:70" x14ac:dyDescent="0.25">
      <c r="A258" s="14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141"/>
      <c r="AI258" s="3"/>
      <c r="AJ258" s="3"/>
      <c r="AK258" s="3"/>
      <c r="AL258" s="3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</row>
    <row r="259" spans="1:70" x14ac:dyDescent="0.25">
      <c r="A259" s="14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141"/>
      <c r="AI259" s="3"/>
      <c r="AJ259" s="3"/>
      <c r="AK259" s="3"/>
      <c r="AL259" s="3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</row>
    <row r="260" spans="1:70" x14ac:dyDescent="0.25">
      <c r="A260" s="14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141"/>
      <c r="AI260" s="3"/>
      <c r="AJ260" s="3"/>
      <c r="AK260" s="3"/>
      <c r="AL260" s="3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</row>
    <row r="261" spans="1:70" x14ac:dyDescent="0.25">
      <c r="A261" s="14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41"/>
      <c r="AI261" s="3"/>
      <c r="AJ261" s="3"/>
      <c r="AK261" s="3"/>
      <c r="AL261" s="3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</row>
    <row r="262" spans="1:70" x14ac:dyDescent="0.25">
      <c r="A262" s="14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141"/>
      <c r="AI262" s="3"/>
      <c r="AJ262" s="3"/>
      <c r="AK262" s="3"/>
      <c r="AL262" s="3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</row>
    <row r="263" spans="1:70" x14ac:dyDescent="0.25">
      <c r="A263" s="14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141"/>
      <c r="AI263" s="3"/>
      <c r="AJ263" s="3"/>
      <c r="AK263" s="3"/>
      <c r="AL263" s="3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</row>
    <row r="264" spans="1:70" x14ac:dyDescent="0.25">
      <c r="A264" s="14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141"/>
      <c r="AI264" s="3"/>
      <c r="AJ264" s="3"/>
      <c r="AK264" s="3"/>
      <c r="AL264" s="3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</row>
    <row r="265" spans="1:70" x14ac:dyDescent="0.25">
      <c r="A265" s="14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141"/>
      <c r="AI265" s="3"/>
      <c r="AJ265" s="3"/>
      <c r="AK265" s="3"/>
      <c r="AL265" s="3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</row>
    <row r="266" spans="1:70" x14ac:dyDescent="0.25">
      <c r="A266" s="14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141"/>
      <c r="AI266" s="3"/>
      <c r="AJ266" s="3"/>
      <c r="AK266" s="3"/>
      <c r="AL266" s="3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</row>
    <row r="267" spans="1:70" x14ac:dyDescent="0.25">
      <c r="A267" s="14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141"/>
      <c r="AI267" s="3"/>
      <c r="AJ267" s="3"/>
      <c r="AK267" s="3"/>
      <c r="AL267" s="3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</row>
    <row r="268" spans="1:70" x14ac:dyDescent="0.25">
      <c r="A268" s="14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141"/>
      <c r="AI268" s="3"/>
      <c r="AJ268" s="3"/>
      <c r="AK268" s="3"/>
      <c r="AL268" s="3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</row>
    <row r="269" spans="1:70" x14ac:dyDescent="0.25">
      <c r="A269" s="14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141"/>
      <c r="AI269" s="3"/>
      <c r="AJ269" s="3"/>
      <c r="AK269" s="3"/>
      <c r="AL269" s="3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</row>
    <row r="270" spans="1:70" x14ac:dyDescent="0.25">
      <c r="A270" s="14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141"/>
      <c r="AI270" s="3"/>
      <c r="AJ270" s="3"/>
      <c r="AK270" s="3"/>
      <c r="AL270" s="3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</row>
    <row r="271" spans="1:70" x14ac:dyDescent="0.25">
      <c r="A271" s="14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141"/>
      <c r="AI271" s="3"/>
      <c r="AJ271" s="3"/>
      <c r="AK271" s="3"/>
      <c r="AL271" s="3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</row>
    <row r="272" spans="1:70" x14ac:dyDescent="0.25">
      <c r="A272" s="14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141"/>
      <c r="AI272" s="3"/>
      <c r="AJ272" s="3"/>
      <c r="AK272" s="3"/>
      <c r="AL272" s="3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</row>
    <row r="273" spans="1:70" x14ac:dyDescent="0.25">
      <c r="A273" s="14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141"/>
      <c r="AI273" s="3"/>
      <c r="AJ273" s="3"/>
      <c r="AK273" s="3"/>
      <c r="AL273" s="3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</row>
    <row r="274" spans="1:70" x14ac:dyDescent="0.25">
      <c r="A274" s="14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141"/>
      <c r="AI274" s="3"/>
      <c r="AJ274" s="3"/>
      <c r="AK274" s="3"/>
      <c r="AL274" s="3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</row>
    <row r="275" spans="1:70" x14ac:dyDescent="0.25">
      <c r="A275" s="14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141"/>
      <c r="AI275" s="3"/>
      <c r="AJ275" s="3"/>
      <c r="AK275" s="3"/>
      <c r="AL275" s="3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</row>
    <row r="276" spans="1:70" x14ac:dyDescent="0.25">
      <c r="A276" s="14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141"/>
      <c r="AI276" s="3"/>
      <c r="AJ276" s="3"/>
      <c r="AK276" s="3"/>
      <c r="AL276" s="3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</row>
    <row r="277" spans="1:70" x14ac:dyDescent="0.25">
      <c r="A277" s="14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141"/>
      <c r="AI277" s="3"/>
      <c r="AJ277" s="3"/>
      <c r="AK277" s="3"/>
      <c r="AL277" s="3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</row>
    <row r="278" spans="1:70" x14ac:dyDescent="0.25">
      <c r="A278" s="14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141"/>
      <c r="AI278" s="3"/>
      <c r="AJ278" s="3"/>
      <c r="AK278" s="3"/>
      <c r="AL278" s="3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</row>
    <row r="279" spans="1:70" x14ac:dyDescent="0.25">
      <c r="A279" s="14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141"/>
      <c r="AI279" s="3"/>
      <c r="AJ279" s="3"/>
      <c r="AK279" s="3"/>
      <c r="AL279" s="3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</row>
    <row r="280" spans="1:70" x14ac:dyDescent="0.25">
      <c r="A280" s="14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141"/>
      <c r="AI280" s="3"/>
      <c r="AJ280" s="3"/>
      <c r="AK280" s="3"/>
      <c r="AL280" s="3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</row>
    <row r="281" spans="1:70" x14ac:dyDescent="0.25">
      <c r="A281" s="14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141"/>
      <c r="AI281" s="3"/>
      <c r="AJ281" s="3"/>
      <c r="AK281" s="3"/>
      <c r="AL281" s="3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</row>
    <row r="282" spans="1:70" x14ac:dyDescent="0.25">
      <c r="A282" s="14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141"/>
      <c r="AI282" s="3"/>
      <c r="AJ282" s="3"/>
      <c r="AK282" s="3"/>
      <c r="AL282" s="3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</row>
    <row r="283" spans="1:70" x14ac:dyDescent="0.25">
      <c r="A283" s="14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141"/>
      <c r="AI283" s="3"/>
      <c r="AJ283" s="3"/>
      <c r="AK283" s="3"/>
      <c r="AL283" s="3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</row>
    <row r="284" spans="1:70" x14ac:dyDescent="0.25">
      <c r="A284" s="14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141"/>
      <c r="AI284" s="3"/>
      <c r="AJ284" s="3"/>
      <c r="AK284" s="3"/>
      <c r="AL284" s="3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</row>
    <row r="285" spans="1:70" x14ac:dyDescent="0.25">
      <c r="A285" s="14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141"/>
      <c r="AI285" s="3"/>
      <c r="AJ285" s="3"/>
      <c r="AK285" s="3"/>
      <c r="AL285" s="3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</row>
    <row r="286" spans="1:70" x14ac:dyDescent="0.25">
      <c r="A286" s="14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141"/>
      <c r="AI286" s="3"/>
      <c r="AJ286" s="3"/>
      <c r="AK286" s="3"/>
      <c r="AL286" s="3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</row>
    <row r="287" spans="1:70" x14ac:dyDescent="0.25">
      <c r="A287" s="14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141"/>
      <c r="AI287" s="3"/>
      <c r="AJ287" s="3"/>
      <c r="AK287" s="3"/>
      <c r="AL287" s="3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</row>
    <row r="288" spans="1:70" x14ac:dyDescent="0.25">
      <c r="A288" s="14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141"/>
      <c r="AI288" s="3"/>
      <c r="AJ288" s="3"/>
      <c r="AK288" s="3"/>
      <c r="AL288" s="3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</row>
    <row r="289" spans="1:70" x14ac:dyDescent="0.25">
      <c r="A289" s="14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141"/>
      <c r="AI289" s="3"/>
      <c r="AJ289" s="3"/>
      <c r="AK289" s="3"/>
      <c r="AL289" s="3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</row>
    <row r="290" spans="1:70" x14ac:dyDescent="0.25">
      <c r="A290" s="14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141"/>
      <c r="AI290" s="3"/>
      <c r="AJ290" s="3"/>
      <c r="AK290" s="3"/>
      <c r="AL290" s="3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</row>
    <row r="291" spans="1:70" x14ac:dyDescent="0.25">
      <c r="A291" s="14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141"/>
      <c r="AI291" s="3"/>
      <c r="AJ291" s="3"/>
      <c r="AK291" s="3"/>
      <c r="AL291" s="3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</row>
    <row r="292" spans="1:70" x14ac:dyDescent="0.25">
      <c r="A292" s="14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141"/>
      <c r="AI292" s="3"/>
      <c r="AJ292" s="3"/>
      <c r="AK292" s="3"/>
      <c r="AL292" s="3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</row>
    <row r="293" spans="1:70" x14ac:dyDescent="0.25">
      <c r="A293" s="14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141"/>
      <c r="AI293" s="3"/>
      <c r="AJ293" s="3"/>
      <c r="AK293" s="3"/>
      <c r="AL293" s="3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</row>
    <row r="294" spans="1:70" x14ac:dyDescent="0.25">
      <c r="A294" s="14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141"/>
      <c r="AI294" s="3"/>
      <c r="AJ294" s="3"/>
      <c r="AK294" s="3"/>
      <c r="AL294" s="3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</row>
    <row r="295" spans="1:70" x14ac:dyDescent="0.25">
      <c r="A295" s="14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141"/>
      <c r="AI295" s="3"/>
      <c r="AJ295" s="3"/>
      <c r="AK295" s="3"/>
      <c r="AL295" s="3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</row>
    <row r="296" spans="1:70" x14ac:dyDescent="0.25">
      <c r="A296" s="14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41"/>
      <c r="AI296" s="3"/>
      <c r="AJ296" s="3"/>
      <c r="AK296" s="3"/>
      <c r="AL296" s="3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</row>
    <row r="297" spans="1:70" x14ac:dyDescent="0.25">
      <c r="A297" s="14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141"/>
      <c r="AI297" s="3"/>
      <c r="AJ297" s="3"/>
      <c r="AK297" s="3"/>
      <c r="AL297" s="3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</row>
    <row r="298" spans="1:70" x14ac:dyDescent="0.25">
      <c r="A298" s="14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141"/>
      <c r="AI298" s="3"/>
      <c r="AJ298" s="3"/>
      <c r="AK298" s="3"/>
      <c r="AL298" s="3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</row>
    <row r="299" spans="1:70" x14ac:dyDescent="0.25">
      <c r="A299" s="14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41"/>
      <c r="AI299" s="3"/>
      <c r="AJ299" s="3"/>
      <c r="AK299" s="3"/>
      <c r="AL299" s="3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</row>
    <row r="300" spans="1:70" x14ac:dyDescent="0.25">
      <c r="A300" s="14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141"/>
      <c r="AI300" s="3"/>
      <c r="AJ300" s="3"/>
      <c r="AK300" s="3"/>
      <c r="AL300" s="3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</row>
    <row r="301" spans="1:70" x14ac:dyDescent="0.25">
      <c r="A301" s="14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141"/>
      <c r="AI301" s="3"/>
      <c r="AJ301" s="3"/>
      <c r="AK301" s="3"/>
      <c r="AL301" s="3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</row>
    <row r="302" spans="1:70" x14ac:dyDescent="0.25">
      <c r="A302" s="14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141"/>
      <c r="AI302" s="3"/>
      <c r="AJ302" s="3"/>
      <c r="AK302" s="3"/>
      <c r="AL302" s="3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</row>
    <row r="303" spans="1:70" x14ac:dyDescent="0.25">
      <c r="A303" s="14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141"/>
      <c r="AI303" s="3"/>
      <c r="AJ303" s="3"/>
      <c r="AK303" s="3"/>
      <c r="AL303" s="3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</row>
    <row r="304" spans="1:70" x14ac:dyDescent="0.25">
      <c r="A304" s="14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141"/>
      <c r="AI304" s="3"/>
      <c r="AJ304" s="3"/>
      <c r="AK304" s="3"/>
      <c r="AL304" s="3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</row>
    <row r="305" spans="1:70" x14ac:dyDescent="0.25">
      <c r="A305" s="14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141"/>
      <c r="AI305" s="3"/>
      <c r="AJ305" s="3"/>
      <c r="AK305" s="3"/>
      <c r="AL305" s="3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</row>
    <row r="306" spans="1:70" x14ac:dyDescent="0.25">
      <c r="A306" s="14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141"/>
      <c r="AI306" s="3"/>
      <c r="AJ306" s="3"/>
      <c r="AK306" s="3"/>
      <c r="AL306" s="3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</row>
    <row r="307" spans="1:70" x14ac:dyDescent="0.25">
      <c r="A307" s="14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141"/>
      <c r="AI307" s="3"/>
      <c r="AJ307" s="3"/>
      <c r="AK307" s="3"/>
      <c r="AL307" s="3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</row>
    <row r="308" spans="1:70" x14ac:dyDescent="0.25">
      <c r="A308" s="14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141"/>
      <c r="AI308" s="3"/>
      <c r="AJ308" s="3"/>
      <c r="AK308" s="3"/>
      <c r="AL308" s="3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</row>
    <row r="309" spans="1:70" x14ac:dyDescent="0.25">
      <c r="A309" s="14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141"/>
      <c r="AI309" s="3"/>
      <c r="AJ309" s="3"/>
      <c r="AK309" s="3"/>
      <c r="AL309" s="3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</row>
    <row r="310" spans="1:70" x14ac:dyDescent="0.25">
      <c r="A310" s="14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141"/>
      <c r="AI310" s="3"/>
      <c r="AJ310" s="3"/>
      <c r="AK310" s="3"/>
      <c r="AL310" s="3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</row>
    <row r="311" spans="1:70" x14ac:dyDescent="0.25">
      <c r="A311" s="14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141"/>
      <c r="AI311" s="3"/>
      <c r="AJ311" s="3"/>
      <c r="AK311" s="3"/>
      <c r="AL311" s="3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</row>
    <row r="312" spans="1:70" x14ac:dyDescent="0.25">
      <c r="A312" s="14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141"/>
      <c r="AI312" s="3"/>
      <c r="AJ312" s="3"/>
      <c r="AK312" s="3"/>
      <c r="AL312" s="3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</row>
    <row r="313" spans="1:70" x14ac:dyDescent="0.25">
      <c r="A313" s="14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141"/>
      <c r="AI313" s="3"/>
      <c r="AJ313" s="3"/>
      <c r="AK313" s="3"/>
      <c r="AL313" s="3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</row>
    <row r="314" spans="1:70" x14ac:dyDescent="0.25">
      <c r="A314" s="14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141"/>
      <c r="AI314" s="3"/>
      <c r="AJ314" s="3"/>
      <c r="AK314" s="3"/>
      <c r="AL314" s="3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</row>
    <row r="315" spans="1:70" x14ac:dyDescent="0.25">
      <c r="A315" s="14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141"/>
      <c r="AI315" s="3"/>
      <c r="AJ315" s="3"/>
      <c r="AK315" s="3"/>
      <c r="AL315" s="3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</row>
    <row r="316" spans="1:70" x14ac:dyDescent="0.25">
      <c r="A316" s="14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141"/>
      <c r="AI316" s="3"/>
      <c r="AJ316" s="3"/>
      <c r="AK316" s="3"/>
      <c r="AL316" s="3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</row>
    <row r="317" spans="1:70" x14ac:dyDescent="0.25">
      <c r="A317" s="14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141"/>
      <c r="AI317" s="3"/>
      <c r="AJ317" s="3"/>
      <c r="AK317" s="3"/>
      <c r="AL317" s="3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</row>
    <row r="318" spans="1:70" x14ac:dyDescent="0.25">
      <c r="A318" s="14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141"/>
      <c r="AI318" s="3"/>
      <c r="AJ318" s="3"/>
      <c r="AK318" s="3"/>
      <c r="AL318" s="3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</row>
    <row r="319" spans="1:70" x14ac:dyDescent="0.25">
      <c r="A319" s="14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141"/>
      <c r="AI319" s="3"/>
      <c r="AJ319" s="3"/>
      <c r="AK319" s="3"/>
      <c r="AL319" s="3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</row>
    <row r="320" spans="1:70" x14ac:dyDescent="0.25">
      <c r="A320" s="14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141"/>
      <c r="AI320" s="3"/>
      <c r="AJ320" s="3"/>
      <c r="AK320" s="3"/>
      <c r="AL320" s="3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</row>
    <row r="321" spans="1:70" x14ac:dyDescent="0.25">
      <c r="A321" s="14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141"/>
      <c r="AI321" s="3"/>
      <c r="AJ321" s="3"/>
      <c r="AK321" s="3"/>
      <c r="AL321" s="3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</row>
    <row r="322" spans="1:70" x14ac:dyDescent="0.25">
      <c r="A322" s="14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141"/>
      <c r="AI322" s="3"/>
      <c r="AJ322" s="3"/>
      <c r="AK322" s="3"/>
      <c r="AL322" s="3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</row>
    <row r="323" spans="1:70" x14ac:dyDescent="0.25">
      <c r="A323" s="14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141"/>
      <c r="AI323" s="3"/>
      <c r="AJ323" s="3"/>
      <c r="AK323" s="3"/>
      <c r="AL323" s="3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</row>
    <row r="324" spans="1:70" x14ac:dyDescent="0.25">
      <c r="A324" s="14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141"/>
      <c r="AI324" s="3"/>
      <c r="AJ324" s="3"/>
      <c r="AK324" s="3"/>
      <c r="AL324" s="3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</row>
    <row r="325" spans="1:70" x14ac:dyDescent="0.25">
      <c r="A325" s="14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141"/>
      <c r="AI325" s="3"/>
      <c r="AJ325" s="3"/>
      <c r="AK325" s="3"/>
      <c r="AL325" s="3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</row>
    <row r="326" spans="1:70" x14ac:dyDescent="0.25">
      <c r="A326" s="14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141"/>
      <c r="AI326" s="3"/>
      <c r="AJ326" s="3"/>
      <c r="AK326" s="3"/>
      <c r="AL326" s="3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</row>
    <row r="327" spans="1:70" x14ac:dyDescent="0.25">
      <c r="A327" s="14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141"/>
      <c r="AI327" s="3"/>
      <c r="AJ327" s="3"/>
      <c r="AK327" s="3"/>
      <c r="AL327" s="3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</row>
    <row r="328" spans="1:70" x14ac:dyDescent="0.25">
      <c r="A328" s="14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141"/>
      <c r="AI328" s="3"/>
      <c r="AJ328" s="3"/>
      <c r="AK328" s="3"/>
      <c r="AL328" s="3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</row>
    <row r="329" spans="1:70" x14ac:dyDescent="0.25">
      <c r="A329" s="14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141"/>
      <c r="AI329" s="3"/>
      <c r="AJ329" s="3"/>
      <c r="AK329" s="3"/>
      <c r="AL329" s="3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</row>
    <row r="330" spans="1:70" x14ac:dyDescent="0.25">
      <c r="A330" s="14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141"/>
      <c r="AI330" s="3"/>
      <c r="AJ330" s="3"/>
      <c r="AK330" s="3"/>
      <c r="AL330" s="3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</row>
    <row r="331" spans="1:70" x14ac:dyDescent="0.25">
      <c r="A331" s="14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141"/>
      <c r="AI331" s="3"/>
      <c r="AJ331" s="3"/>
      <c r="AK331" s="3"/>
      <c r="AL331" s="3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</row>
    <row r="332" spans="1:70" x14ac:dyDescent="0.25">
      <c r="A332" s="14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141"/>
      <c r="AI332" s="3"/>
      <c r="AJ332" s="3"/>
      <c r="AK332" s="3"/>
      <c r="AL332" s="3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</row>
    <row r="333" spans="1:70" x14ac:dyDescent="0.25">
      <c r="A333" s="14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141"/>
      <c r="AI333" s="3"/>
      <c r="AJ333" s="3"/>
      <c r="AK333" s="3"/>
      <c r="AL333" s="3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</row>
    <row r="334" spans="1:70" x14ac:dyDescent="0.25">
      <c r="A334" s="14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141"/>
      <c r="AI334" s="3"/>
      <c r="AJ334" s="3"/>
      <c r="AK334" s="3"/>
      <c r="AL334" s="3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</row>
    <row r="335" spans="1:70" x14ac:dyDescent="0.25">
      <c r="A335" s="14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141"/>
      <c r="AI335" s="3"/>
      <c r="AJ335" s="3"/>
      <c r="AK335" s="3"/>
      <c r="AL335" s="3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</row>
    <row r="336" spans="1:70" x14ac:dyDescent="0.25">
      <c r="A336" s="14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141"/>
      <c r="AI336" s="3"/>
      <c r="AJ336" s="3"/>
      <c r="AK336" s="3"/>
      <c r="AL336" s="3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</row>
    <row r="337" spans="1:70" x14ac:dyDescent="0.25">
      <c r="A337" s="14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141"/>
      <c r="AI337" s="3"/>
      <c r="AJ337" s="3"/>
      <c r="AK337" s="3"/>
      <c r="AL337" s="3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</row>
    <row r="338" spans="1:70" x14ac:dyDescent="0.25">
      <c r="A338" s="14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141"/>
      <c r="AI338" s="3"/>
      <c r="AJ338" s="3"/>
      <c r="AK338" s="3"/>
      <c r="AL338" s="3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</row>
    <row r="339" spans="1:70" x14ac:dyDescent="0.25">
      <c r="A339" s="14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141"/>
      <c r="AI339" s="3"/>
      <c r="AJ339" s="3"/>
      <c r="AK339" s="3"/>
      <c r="AL339" s="3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</row>
    <row r="340" spans="1:70" x14ac:dyDescent="0.25">
      <c r="A340" s="14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141"/>
      <c r="AI340" s="3"/>
      <c r="AJ340" s="3"/>
      <c r="AK340" s="3"/>
      <c r="AL340" s="3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</row>
    <row r="341" spans="1:70" x14ac:dyDescent="0.25">
      <c r="A341" s="14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141"/>
      <c r="AI341" s="3"/>
      <c r="AJ341" s="3"/>
      <c r="AK341" s="3"/>
      <c r="AL341" s="3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</row>
    <row r="342" spans="1:70" x14ac:dyDescent="0.25">
      <c r="A342" s="14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141"/>
      <c r="AI342" s="3"/>
      <c r="AJ342" s="3"/>
      <c r="AK342" s="3"/>
      <c r="AL342" s="3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</row>
    <row r="343" spans="1:70" x14ac:dyDescent="0.25">
      <c r="A343" s="14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141"/>
      <c r="AI343" s="3"/>
      <c r="AJ343" s="3"/>
      <c r="AK343" s="3"/>
      <c r="AL343" s="3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</row>
    <row r="344" spans="1:70" x14ac:dyDescent="0.25">
      <c r="A344" s="14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141"/>
      <c r="AI344" s="3"/>
      <c r="AJ344" s="3"/>
      <c r="AK344" s="3"/>
      <c r="AL344" s="3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</row>
    <row r="345" spans="1:70" x14ac:dyDescent="0.25">
      <c r="A345" s="14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141"/>
      <c r="AI345" s="3"/>
      <c r="AJ345" s="3"/>
      <c r="AK345" s="3"/>
      <c r="AL345" s="3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</row>
    <row r="346" spans="1:70" x14ac:dyDescent="0.25">
      <c r="A346" s="14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141"/>
      <c r="AI346" s="3"/>
      <c r="AJ346" s="3"/>
      <c r="AK346" s="3"/>
      <c r="AL346" s="3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</row>
    <row r="347" spans="1:70" x14ac:dyDescent="0.25">
      <c r="A347" s="14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141"/>
      <c r="AI347" s="3"/>
      <c r="AJ347" s="3"/>
      <c r="AK347" s="3"/>
      <c r="AL347" s="3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</row>
    <row r="348" spans="1:70" x14ac:dyDescent="0.25">
      <c r="A348" s="14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141"/>
      <c r="AI348" s="3"/>
      <c r="AJ348" s="3"/>
      <c r="AK348" s="3"/>
      <c r="AL348" s="3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</row>
    <row r="349" spans="1:70" x14ac:dyDescent="0.25">
      <c r="A349" s="14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141"/>
      <c r="AI349" s="3"/>
      <c r="AJ349" s="3"/>
      <c r="AK349" s="3"/>
      <c r="AL349" s="3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</row>
    <row r="350" spans="1:70" x14ac:dyDescent="0.25">
      <c r="A350" s="14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141"/>
      <c r="AI350" s="3"/>
      <c r="AJ350" s="3"/>
      <c r="AK350" s="3"/>
      <c r="AL350" s="3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</row>
    <row r="351" spans="1:70" x14ac:dyDescent="0.25">
      <c r="A351" s="14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141"/>
      <c r="AI351" s="3"/>
      <c r="AJ351" s="3"/>
      <c r="AK351" s="3"/>
      <c r="AL351" s="3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</row>
    <row r="352" spans="1:70" x14ac:dyDescent="0.25">
      <c r="A352" s="14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141"/>
      <c r="AI352" s="3"/>
      <c r="AJ352" s="3"/>
      <c r="AK352" s="3"/>
      <c r="AL352" s="3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</row>
    <row r="353" spans="1:70" x14ac:dyDescent="0.25">
      <c r="A353" s="14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141"/>
      <c r="AI353" s="3"/>
      <c r="AJ353" s="3"/>
      <c r="AK353" s="3"/>
      <c r="AL353" s="3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</row>
    <row r="354" spans="1:70" x14ac:dyDescent="0.25">
      <c r="A354" s="14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141"/>
      <c r="AI354" s="3"/>
      <c r="AJ354" s="3"/>
      <c r="AK354" s="3"/>
      <c r="AL354" s="3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</row>
    <row r="355" spans="1:70" x14ac:dyDescent="0.25">
      <c r="A355" s="14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141"/>
      <c r="AI355" s="3"/>
      <c r="AJ355" s="3"/>
      <c r="AK355" s="3"/>
      <c r="AL355" s="3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</row>
    <row r="356" spans="1:70" x14ac:dyDescent="0.25">
      <c r="A356" s="14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141"/>
      <c r="AI356" s="3"/>
      <c r="AJ356" s="3"/>
      <c r="AK356" s="3"/>
      <c r="AL356" s="3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</row>
    <row r="357" spans="1:70" x14ac:dyDescent="0.25">
      <c r="A357" s="14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141"/>
      <c r="AI357" s="3"/>
      <c r="AJ357" s="3"/>
      <c r="AK357" s="3"/>
      <c r="AL357" s="3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</row>
    <row r="358" spans="1:70" x14ac:dyDescent="0.25">
      <c r="A358" s="14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141"/>
      <c r="AI358" s="3"/>
      <c r="AJ358" s="3"/>
      <c r="AK358" s="3"/>
      <c r="AL358" s="3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</row>
    <row r="359" spans="1:70" x14ac:dyDescent="0.25">
      <c r="A359" s="14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141"/>
      <c r="AI359" s="3"/>
      <c r="AJ359" s="3"/>
      <c r="AK359" s="3"/>
      <c r="AL359" s="3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</row>
    <row r="360" spans="1:70" x14ac:dyDescent="0.25">
      <c r="A360" s="14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141"/>
      <c r="AI360" s="3"/>
      <c r="AJ360" s="3"/>
      <c r="AK360" s="3"/>
      <c r="AL360" s="3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</row>
    <row r="361" spans="1:70" x14ac:dyDescent="0.25">
      <c r="A361" s="14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141"/>
      <c r="AI361" s="3"/>
      <c r="AJ361" s="3"/>
      <c r="AK361" s="3"/>
      <c r="AL361" s="3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</row>
    <row r="362" spans="1:70" x14ac:dyDescent="0.25">
      <c r="A362" s="14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141"/>
      <c r="AI362" s="3"/>
      <c r="AJ362" s="3"/>
      <c r="AK362" s="3"/>
      <c r="AL362" s="3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</row>
    <row r="363" spans="1:70" x14ac:dyDescent="0.25">
      <c r="A363" s="14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141"/>
      <c r="AI363" s="3"/>
      <c r="AJ363" s="3"/>
      <c r="AK363" s="3"/>
      <c r="AL363" s="3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</row>
    <row r="364" spans="1:70" x14ac:dyDescent="0.25">
      <c r="A364" s="14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141"/>
      <c r="AI364" s="3"/>
      <c r="AJ364" s="3"/>
      <c r="AK364" s="3"/>
      <c r="AL364" s="3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</row>
    <row r="365" spans="1:70" x14ac:dyDescent="0.25">
      <c r="A365" s="14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141"/>
      <c r="AI365" s="3"/>
      <c r="AJ365" s="3"/>
      <c r="AK365" s="3"/>
      <c r="AL365" s="3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</row>
    <row r="366" spans="1:70" x14ac:dyDescent="0.25">
      <c r="A366" s="14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141"/>
      <c r="AI366" s="3"/>
      <c r="AJ366" s="3"/>
      <c r="AK366" s="3"/>
      <c r="AL366" s="3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</row>
    <row r="367" spans="1:70" x14ac:dyDescent="0.25">
      <c r="A367" s="14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141"/>
      <c r="AI367" s="3"/>
      <c r="AJ367" s="3"/>
      <c r="AK367" s="3"/>
      <c r="AL367" s="3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</row>
    <row r="368" spans="1:70" x14ac:dyDescent="0.25">
      <c r="A368" s="14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141"/>
      <c r="AI368" s="3"/>
      <c r="AJ368" s="3"/>
      <c r="AK368" s="3"/>
      <c r="AL368" s="3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</row>
    <row r="369" spans="1:70" x14ac:dyDescent="0.25">
      <c r="A369" s="14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141"/>
      <c r="AI369" s="3"/>
      <c r="AJ369" s="3"/>
      <c r="AK369" s="3"/>
      <c r="AL369" s="3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</row>
    <row r="370" spans="1:70" x14ac:dyDescent="0.25">
      <c r="A370" s="14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141"/>
      <c r="AI370" s="3"/>
      <c r="AJ370" s="3"/>
      <c r="AK370" s="3"/>
      <c r="AL370" s="3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</row>
    <row r="371" spans="1:70" x14ac:dyDescent="0.25">
      <c r="A371" s="14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41"/>
      <c r="AI371" s="3"/>
      <c r="AJ371" s="3"/>
      <c r="AK371" s="3"/>
      <c r="AL371" s="3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</row>
    <row r="372" spans="1:70" x14ac:dyDescent="0.25">
      <c r="A372" s="14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141"/>
      <c r="AI372" s="3"/>
      <c r="AJ372" s="3"/>
      <c r="AK372" s="3"/>
      <c r="AL372" s="3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</row>
    <row r="373" spans="1:70" x14ac:dyDescent="0.25">
      <c r="A373" s="14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141"/>
      <c r="AI373" s="3"/>
      <c r="AJ373" s="3"/>
      <c r="AK373" s="3"/>
      <c r="AL373" s="3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</row>
    <row r="374" spans="1:70" x14ac:dyDescent="0.25">
      <c r="A374" s="14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141"/>
      <c r="AI374" s="3"/>
      <c r="AJ374" s="3"/>
      <c r="AK374" s="3"/>
      <c r="AL374" s="3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</row>
    <row r="375" spans="1:70" x14ac:dyDescent="0.25">
      <c r="A375" s="14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141"/>
      <c r="AI375" s="3"/>
      <c r="AJ375" s="3"/>
      <c r="AK375" s="3"/>
      <c r="AL375" s="3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</row>
    <row r="376" spans="1:70" x14ac:dyDescent="0.25">
      <c r="A376" s="14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141"/>
      <c r="AI376" s="3"/>
      <c r="AJ376" s="3"/>
      <c r="AK376" s="3"/>
      <c r="AL376" s="3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</row>
    <row r="377" spans="1:70" x14ac:dyDescent="0.25">
      <c r="A377" s="14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141"/>
      <c r="AI377" s="3"/>
      <c r="AJ377" s="3"/>
      <c r="AK377" s="3"/>
      <c r="AL377" s="3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</row>
    <row r="378" spans="1:70" x14ac:dyDescent="0.25">
      <c r="A378" s="14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141"/>
      <c r="AI378" s="3"/>
      <c r="AJ378" s="3"/>
      <c r="AK378" s="3"/>
      <c r="AL378" s="3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</row>
    <row r="379" spans="1:70" x14ac:dyDescent="0.25">
      <c r="A379" s="14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141"/>
      <c r="AI379" s="3"/>
      <c r="AJ379" s="3"/>
      <c r="AK379" s="3"/>
      <c r="AL379" s="3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</row>
    <row r="380" spans="1:70" x14ac:dyDescent="0.25">
      <c r="A380" s="14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141"/>
      <c r="AI380" s="3"/>
      <c r="AJ380" s="3"/>
      <c r="AK380" s="3"/>
      <c r="AL380" s="3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</row>
    <row r="381" spans="1:70" x14ac:dyDescent="0.25">
      <c r="A381" s="14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141"/>
      <c r="AI381" s="3"/>
      <c r="AJ381" s="3"/>
      <c r="AK381" s="3"/>
      <c r="AL381" s="3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</row>
    <row r="382" spans="1:70" x14ac:dyDescent="0.25">
      <c r="A382" s="14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141"/>
      <c r="AI382" s="3"/>
      <c r="AJ382" s="3"/>
      <c r="AK382" s="3"/>
      <c r="AL382" s="3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</row>
    <row r="383" spans="1:70" x14ac:dyDescent="0.25">
      <c r="A383" s="14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141"/>
      <c r="AI383" s="3"/>
      <c r="AJ383" s="3"/>
      <c r="AK383" s="3"/>
      <c r="AL383" s="3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</row>
    <row r="384" spans="1:70" x14ac:dyDescent="0.25">
      <c r="A384" s="14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141"/>
      <c r="AI384" s="3"/>
      <c r="AJ384" s="3"/>
      <c r="AK384" s="3"/>
      <c r="AL384" s="3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</row>
    <row r="385" spans="1:70" x14ac:dyDescent="0.25">
      <c r="A385" s="14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141"/>
      <c r="AI385" s="3"/>
      <c r="AJ385" s="3"/>
      <c r="AK385" s="3"/>
      <c r="AL385" s="3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</row>
    <row r="386" spans="1:70" x14ac:dyDescent="0.25">
      <c r="A386" s="14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141"/>
      <c r="AI386" s="3"/>
      <c r="AJ386" s="3"/>
      <c r="AK386" s="3"/>
      <c r="AL386" s="3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</row>
    <row r="387" spans="1:70" x14ac:dyDescent="0.25">
      <c r="A387" s="14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141"/>
      <c r="AI387" s="3"/>
      <c r="AJ387" s="3"/>
      <c r="AK387" s="3"/>
      <c r="AL387" s="3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</row>
    <row r="388" spans="1:70" x14ac:dyDescent="0.25">
      <c r="A388" s="14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141"/>
      <c r="AI388" s="3"/>
      <c r="AJ388" s="3"/>
      <c r="AK388" s="3"/>
      <c r="AL388" s="3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</row>
    <row r="389" spans="1:70" x14ac:dyDescent="0.25">
      <c r="A389" s="14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141"/>
      <c r="AI389" s="3"/>
      <c r="AJ389" s="3"/>
      <c r="AK389" s="3"/>
      <c r="AL389" s="3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</row>
    <row r="390" spans="1:70" x14ac:dyDescent="0.25">
      <c r="A390" s="14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141"/>
      <c r="AI390" s="3"/>
      <c r="AJ390" s="3"/>
      <c r="AK390" s="3"/>
      <c r="AL390" s="3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</row>
    <row r="391" spans="1:70" x14ac:dyDescent="0.25">
      <c r="A391" s="14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141"/>
      <c r="AI391" s="3"/>
      <c r="AJ391" s="3"/>
      <c r="AK391" s="3"/>
      <c r="AL391" s="3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</row>
    <row r="392" spans="1:70" x14ac:dyDescent="0.25">
      <c r="A392" s="14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141"/>
      <c r="AI392" s="3"/>
      <c r="AJ392" s="3"/>
      <c r="AK392" s="3"/>
      <c r="AL392" s="3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</row>
    <row r="393" spans="1:70" x14ac:dyDescent="0.25">
      <c r="A393" s="14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141"/>
      <c r="AI393" s="3"/>
      <c r="AJ393" s="3"/>
      <c r="AK393" s="3"/>
      <c r="AL393" s="3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</row>
    <row r="394" spans="1:70" x14ac:dyDescent="0.25">
      <c r="A394" s="14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141"/>
      <c r="AI394" s="3"/>
      <c r="AJ394" s="3"/>
      <c r="AK394" s="3"/>
      <c r="AL394" s="3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</row>
    <row r="395" spans="1:70" x14ac:dyDescent="0.25">
      <c r="A395" s="14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141"/>
      <c r="AI395" s="3"/>
      <c r="AJ395" s="3"/>
      <c r="AK395" s="3"/>
      <c r="AL395" s="3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</row>
    <row r="396" spans="1:70" x14ac:dyDescent="0.25">
      <c r="A396" s="14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141"/>
      <c r="AI396" s="3"/>
      <c r="AJ396" s="3"/>
      <c r="AK396" s="3"/>
      <c r="AL396" s="3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</row>
    <row r="397" spans="1:70" x14ac:dyDescent="0.25">
      <c r="A397" s="14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141"/>
      <c r="AI397" s="3"/>
      <c r="AJ397" s="3"/>
      <c r="AK397" s="3"/>
      <c r="AL397" s="3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</row>
    <row r="398" spans="1:70" x14ac:dyDescent="0.25">
      <c r="A398" s="14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141"/>
      <c r="AI398" s="3"/>
      <c r="AJ398" s="3"/>
      <c r="AK398" s="3"/>
      <c r="AL398" s="3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</row>
    <row r="399" spans="1:70" x14ac:dyDescent="0.25">
      <c r="A399" s="14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141"/>
      <c r="AI399" s="3"/>
      <c r="AJ399" s="3"/>
      <c r="AK399" s="3"/>
      <c r="AL399" s="3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</row>
    <row r="400" spans="1:70" x14ac:dyDescent="0.25">
      <c r="A400" s="14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141"/>
      <c r="AI400" s="3"/>
      <c r="AJ400" s="3"/>
      <c r="AK400" s="3"/>
      <c r="AL400" s="3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</row>
    <row r="401" spans="1:70" x14ac:dyDescent="0.25">
      <c r="A401" s="14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141"/>
      <c r="AI401" s="3"/>
      <c r="AJ401" s="3"/>
      <c r="AK401" s="3"/>
      <c r="AL401" s="3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</row>
    <row r="402" spans="1:70" x14ac:dyDescent="0.25">
      <c r="A402" s="14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141"/>
      <c r="AI402" s="3"/>
      <c r="AJ402" s="3"/>
      <c r="AK402" s="3"/>
      <c r="AL402" s="3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</row>
    <row r="403" spans="1:70" x14ac:dyDescent="0.25">
      <c r="A403" s="14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141"/>
      <c r="AI403" s="3"/>
      <c r="AJ403" s="3"/>
      <c r="AK403" s="3"/>
      <c r="AL403" s="3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</row>
    <row r="404" spans="1:70" x14ac:dyDescent="0.25">
      <c r="A404" s="14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141"/>
      <c r="AI404" s="3"/>
      <c r="AJ404" s="3"/>
      <c r="AK404" s="3"/>
      <c r="AL404" s="3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</row>
    <row r="405" spans="1:70" x14ac:dyDescent="0.25">
      <c r="A405" s="14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141"/>
      <c r="AI405" s="3"/>
      <c r="AJ405" s="3"/>
      <c r="AK405" s="3"/>
      <c r="AL405" s="3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</row>
    <row r="406" spans="1:70" x14ac:dyDescent="0.25">
      <c r="A406" s="14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141"/>
      <c r="AI406" s="3"/>
      <c r="AJ406" s="3"/>
      <c r="AK406" s="3"/>
      <c r="AL406" s="3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</row>
    <row r="407" spans="1:70" x14ac:dyDescent="0.25">
      <c r="A407" s="14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141"/>
      <c r="AI407" s="3"/>
      <c r="AJ407" s="3"/>
      <c r="AK407" s="3"/>
      <c r="AL407" s="3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</row>
    <row r="408" spans="1:70" x14ac:dyDescent="0.25">
      <c r="A408" s="14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141"/>
      <c r="AI408" s="3"/>
      <c r="AJ408" s="3"/>
      <c r="AK408" s="3"/>
      <c r="AL408" s="3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</row>
    <row r="409" spans="1:70" x14ac:dyDescent="0.25">
      <c r="A409" s="14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141"/>
      <c r="AI409" s="3"/>
      <c r="AJ409" s="3"/>
      <c r="AK409" s="3"/>
      <c r="AL409" s="3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</row>
    <row r="410" spans="1:70" x14ac:dyDescent="0.25">
      <c r="A410" s="14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141"/>
      <c r="AI410" s="3"/>
      <c r="AJ410" s="3"/>
      <c r="AK410" s="3"/>
      <c r="AL410" s="3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</row>
    <row r="411" spans="1:70" x14ac:dyDescent="0.25">
      <c r="A411" s="14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141"/>
      <c r="AI411" s="3"/>
      <c r="AJ411" s="3"/>
      <c r="AK411" s="3"/>
      <c r="AL411" s="3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</row>
    <row r="412" spans="1:70" x14ac:dyDescent="0.25">
      <c r="A412" s="14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141"/>
      <c r="AI412" s="3"/>
      <c r="AJ412" s="3"/>
      <c r="AK412" s="3"/>
      <c r="AL412" s="3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</row>
    <row r="413" spans="1:70" x14ac:dyDescent="0.25">
      <c r="A413" s="14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141"/>
      <c r="AI413" s="3"/>
      <c r="AJ413" s="3"/>
      <c r="AK413" s="3"/>
      <c r="AL413" s="3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</row>
    <row r="414" spans="1:70" x14ac:dyDescent="0.25">
      <c r="A414" s="14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141"/>
      <c r="AI414" s="3"/>
      <c r="AJ414" s="3"/>
      <c r="AK414" s="3"/>
      <c r="AL414" s="3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</row>
    <row r="415" spans="1:70" x14ac:dyDescent="0.25">
      <c r="A415" s="14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141"/>
      <c r="AI415" s="3"/>
      <c r="AJ415" s="3"/>
      <c r="AK415" s="3"/>
      <c r="AL415" s="3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</row>
    <row r="416" spans="1:70" x14ac:dyDescent="0.25">
      <c r="A416" s="14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141"/>
      <c r="AI416" s="3"/>
      <c r="AJ416" s="3"/>
      <c r="AK416" s="3"/>
      <c r="AL416" s="3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</row>
    <row r="417" spans="1:70" x14ac:dyDescent="0.25">
      <c r="A417" s="14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141"/>
      <c r="AI417" s="3"/>
      <c r="AJ417" s="3"/>
      <c r="AK417" s="3"/>
      <c r="AL417" s="3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</row>
    <row r="418" spans="1:70" x14ac:dyDescent="0.25">
      <c r="A418" s="14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141"/>
      <c r="AI418" s="3"/>
      <c r="AJ418" s="3"/>
      <c r="AK418" s="3"/>
      <c r="AL418" s="3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</row>
    <row r="419" spans="1:70" x14ac:dyDescent="0.25">
      <c r="A419" s="14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141"/>
      <c r="AI419" s="3"/>
      <c r="AJ419" s="3"/>
      <c r="AK419" s="3"/>
      <c r="AL419" s="3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</row>
    <row r="420" spans="1:70" x14ac:dyDescent="0.25">
      <c r="A420" s="14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141"/>
      <c r="AI420" s="3"/>
      <c r="AJ420" s="3"/>
      <c r="AK420" s="3"/>
      <c r="AL420" s="3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</row>
    <row r="421" spans="1:70" x14ac:dyDescent="0.25">
      <c r="A421" s="14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141"/>
      <c r="AI421" s="3"/>
      <c r="AJ421" s="3"/>
      <c r="AK421" s="3"/>
      <c r="AL421" s="3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</row>
    <row r="422" spans="1:70" x14ac:dyDescent="0.25">
      <c r="A422" s="14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141"/>
      <c r="AI422" s="3"/>
      <c r="AJ422" s="3"/>
      <c r="AK422" s="3"/>
      <c r="AL422" s="3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</row>
    <row r="423" spans="1:70" x14ac:dyDescent="0.25">
      <c r="A423" s="14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141"/>
      <c r="AI423" s="3"/>
      <c r="AJ423" s="3"/>
      <c r="AK423" s="3"/>
      <c r="AL423" s="3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</row>
    <row r="424" spans="1:70" x14ac:dyDescent="0.25">
      <c r="A424" s="14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141"/>
      <c r="AI424" s="3"/>
      <c r="AJ424" s="3"/>
      <c r="AK424" s="3"/>
      <c r="AL424" s="3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</row>
    <row r="425" spans="1:70" x14ac:dyDescent="0.25">
      <c r="A425" s="14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141"/>
      <c r="AI425" s="3"/>
      <c r="AJ425" s="3"/>
      <c r="AK425" s="3"/>
      <c r="AL425" s="3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</row>
    <row r="426" spans="1:70" x14ac:dyDescent="0.25">
      <c r="A426" s="14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141"/>
      <c r="AI426" s="3"/>
      <c r="AJ426" s="3"/>
      <c r="AK426" s="3"/>
      <c r="AL426" s="3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</row>
    <row r="427" spans="1:70" x14ac:dyDescent="0.25">
      <c r="A427" s="14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141"/>
      <c r="AI427" s="3"/>
      <c r="AJ427" s="3"/>
      <c r="AK427" s="3"/>
      <c r="AL427" s="3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</row>
    <row r="428" spans="1:70" x14ac:dyDescent="0.25">
      <c r="A428" s="14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141"/>
      <c r="AI428" s="3"/>
      <c r="AJ428" s="3"/>
      <c r="AK428" s="3"/>
      <c r="AL428" s="3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</row>
    <row r="429" spans="1:70" x14ac:dyDescent="0.25">
      <c r="A429" s="14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141"/>
      <c r="AI429" s="3"/>
      <c r="AJ429" s="3"/>
      <c r="AK429" s="3"/>
      <c r="AL429" s="3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</row>
    <row r="430" spans="1:70" x14ac:dyDescent="0.25">
      <c r="A430" s="14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141"/>
      <c r="AI430" s="3"/>
      <c r="AJ430" s="3"/>
      <c r="AK430" s="3"/>
      <c r="AL430" s="3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</row>
    <row r="431" spans="1:70" x14ac:dyDescent="0.25">
      <c r="A431" s="14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141"/>
      <c r="AI431" s="3"/>
      <c r="AJ431" s="3"/>
      <c r="AK431" s="3"/>
      <c r="AL431" s="3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</row>
    <row r="432" spans="1:70" x14ac:dyDescent="0.25">
      <c r="A432" s="14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141"/>
      <c r="AI432" s="3"/>
      <c r="AJ432" s="3"/>
      <c r="AK432" s="3"/>
      <c r="AL432" s="3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</row>
    <row r="433" spans="1:70" x14ac:dyDescent="0.25">
      <c r="A433" s="14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141"/>
      <c r="AI433" s="3"/>
      <c r="AJ433" s="3"/>
      <c r="AK433" s="3"/>
      <c r="AL433" s="3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</row>
    <row r="434" spans="1:70" x14ac:dyDescent="0.25">
      <c r="A434" s="14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141"/>
      <c r="AI434" s="3"/>
      <c r="AJ434" s="3"/>
      <c r="AK434" s="3"/>
      <c r="AL434" s="3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</row>
    <row r="435" spans="1:70" x14ac:dyDescent="0.25">
      <c r="A435" s="14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141"/>
      <c r="AI435" s="3"/>
      <c r="AJ435" s="3"/>
      <c r="AK435" s="3"/>
      <c r="AL435" s="3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</row>
    <row r="436" spans="1:70" x14ac:dyDescent="0.25">
      <c r="A436" s="14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141"/>
      <c r="AI436" s="3"/>
      <c r="AJ436" s="3"/>
      <c r="AK436" s="3"/>
      <c r="AL436" s="3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</row>
    <row r="437" spans="1:70" x14ac:dyDescent="0.25">
      <c r="A437" s="14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141"/>
      <c r="AI437" s="3"/>
      <c r="AJ437" s="3"/>
      <c r="AK437" s="3"/>
      <c r="AL437" s="3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</row>
    <row r="438" spans="1:70" x14ac:dyDescent="0.25">
      <c r="A438" s="14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141"/>
      <c r="AI438" s="3"/>
      <c r="AJ438" s="3"/>
      <c r="AK438" s="3"/>
      <c r="AL438" s="3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</row>
    <row r="439" spans="1:70" x14ac:dyDescent="0.25">
      <c r="A439" s="14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141"/>
      <c r="AI439" s="3"/>
      <c r="AJ439" s="3"/>
      <c r="AK439" s="3"/>
      <c r="AL439" s="3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</row>
    <row r="440" spans="1:70" x14ac:dyDescent="0.25">
      <c r="A440" s="14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141"/>
      <c r="AI440" s="3"/>
      <c r="AJ440" s="3"/>
      <c r="AK440" s="3"/>
      <c r="AL440" s="3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</row>
    <row r="441" spans="1:70" x14ac:dyDescent="0.25">
      <c r="A441" s="14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141"/>
      <c r="AI441" s="3"/>
      <c r="AJ441" s="3"/>
      <c r="AK441" s="3"/>
      <c r="AL441" s="3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</row>
    <row r="442" spans="1:70" x14ac:dyDescent="0.25">
      <c r="A442" s="14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141"/>
      <c r="AI442" s="3"/>
      <c r="AJ442" s="3"/>
      <c r="AK442" s="3"/>
      <c r="AL442" s="3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</row>
    <row r="443" spans="1:70" x14ac:dyDescent="0.25">
      <c r="A443" s="14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141"/>
      <c r="AI443" s="3"/>
      <c r="AJ443" s="3"/>
      <c r="AK443" s="3"/>
      <c r="AL443" s="3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</row>
    <row r="444" spans="1:70" x14ac:dyDescent="0.25">
      <c r="A444" s="14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141"/>
      <c r="AI444" s="3"/>
      <c r="AJ444" s="3"/>
      <c r="AK444" s="3"/>
      <c r="AL444" s="3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</row>
    <row r="445" spans="1:70" x14ac:dyDescent="0.25">
      <c r="A445" s="14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141"/>
      <c r="AI445" s="3"/>
      <c r="AJ445" s="3"/>
      <c r="AK445" s="3"/>
      <c r="AL445" s="3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</row>
    <row r="446" spans="1:70" x14ac:dyDescent="0.25">
      <c r="A446" s="14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141"/>
      <c r="AI446" s="3"/>
      <c r="AJ446" s="3"/>
      <c r="AK446" s="3"/>
      <c r="AL446" s="3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</row>
    <row r="447" spans="1:70" x14ac:dyDescent="0.25">
      <c r="A447" s="14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141"/>
      <c r="AI447" s="3"/>
      <c r="AJ447" s="3"/>
      <c r="AK447" s="3"/>
      <c r="AL447" s="3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</row>
    <row r="448" spans="1:70" x14ac:dyDescent="0.25">
      <c r="A448" s="14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141"/>
      <c r="AI448" s="3"/>
      <c r="AJ448" s="3"/>
      <c r="AK448" s="3"/>
      <c r="AL448" s="3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</row>
    <row r="449" spans="1:70" x14ac:dyDescent="0.25">
      <c r="A449" s="14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141"/>
      <c r="AI449" s="3"/>
      <c r="AJ449" s="3"/>
      <c r="AK449" s="3"/>
      <c r="AL449" s="3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</row>
    <row r="450" spans="1:70" x14ac:dyDescent="0.25">
      <c r="A450" s="14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141"/>
      <c r="AI450" s="3"/>
      <c r="AJ450" s="3"/>
      <c r="AK450" s="3"/>
      <c r="AL450" s="3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</row>
    <row r="451" spans="1:70" x14ac:dyDescent="0.25">
      <c r="A451" s="14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141"/>
      <c r="AI451" s="3"/>
      <c r="AJ451" s="3"/>
      <c r="AK451" s="3"/>
      <c r="AL451" s="3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</row>
    <row r="452" spans="1:70" x14ac:dyDescent="0.25">
      <c r="A452" s="14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141"/>
      <c r="AI452" s="3"/>
      <c r="AJ452" s="3"/>
      <c r="AK452" s="3"/>
      <c r="AL452" s="3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</row>
    <row r="453" spans="1:70" x14ac:dyDescent="0.25">
      <c r="A453" s="14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141"/>
      <c r="AI453" s="3"/>
      <c r="AJ453" s="3"/>
      <c r="AK453" s="3"/>
      <c r="AL453" s="3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</row>
    <row r="454" spans="1:70" x14ac:dyDescent="0.25">
      <c r="A454" s="14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141"/>
      <c r="AI454" s="3"/>
      <c r="AJ454" s="3"/>
      <c r="AK454" s="3"/>
      <c r="AL454" s="3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</row>
    <row r="455" spans="1:70" x14ac:dyDescent="0.25">
      <c r="A455" s="14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141"/>
      <c r="AI455" s="3"/>
      <c r="AJ455" s="3"/>
      <c r="AK455" s="3"/>
      <c r="AL455" s="3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</row>
    <row r="456" spans="1:70" x14ac:dyDescent="0.25">
      <c r="A456" s="14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141"/>
      <c r="AI456" s="3"/>
      <c r="AJ456" s="3"/>
      <c r="AK456" s="3"/>
      <c r="AL456" s="3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</row>
    <row r="457" spans="1:70" x14ac:dyDescent="0.25">
      <c r="A457" s="14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141"/>
      <c r="AI457" s="3"/>
      <c r="AJ457" s="3"/>
      <c r="AK457" s="3"/>
      <c r="AL457" s="3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</row>
    <row r="458" spans="1:70" x14ac:dyDescent="0.25">
      <c r="A458" s="14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141"/>
      <c r="AI458" s="3"/>
      <c r="AJ458" s="3"/>
      <c r="AK458" s="3"/>
      <c r="AL458" s="3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</row>
    <row r="459" spans="1:70" x14ac:dyDescent="0.25">
      <c r="A459" s="14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141"/>
      <c r="AI459" s="3"/>
      <c r="AJ459" s="3"/>
      <c r="AK459" s="3"/>
      <c r="AL459" s="3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</row>
    <row r="460" spans="1:70" x14ac:dyDescent="0.25">
      <c r="A460" s="14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141"/>
      <c r="AI460" s="3"/>
      <c r="AJ460" s="3"/>
      <c r="AK460" s="3"/>
      <c r="AL460" s="3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</row>
    <row r="461" spans="1:70" x14ac:dyDescent="0.25">
      <c r="A461" s="14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141"/>
      <c r="AI461" s="3"/>
      <c r="AJ461" s="3"/>
      <c r="AK461" s="3"/>
      <c r="AL461" s="3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</row>
    <row r="462" spans="1:70" x14ac:dyDescent="0.25">
      <c r="A462" s="14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141"/>
      <c r="AI462" s="3"/>
      <c r="AJ462" s="3"/>
      <c r="AK462" s="3"/>
      <c r="AL462" s="3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</row>
    <row r="463" spans="1:70" x14ac:dyDescent="0.25">
      <c r="A463" s="14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141"/>
      <c r="AI463" s="3"/>
      <c r="AJ463" s="3"/>
      <c r="AK463" s="3"/>
      <c r="AL463" s="3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</row>
    <row r="464" spans="1:70" x14ac:dyDescent="0.25">
      <c r="A464" s="14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141"/>
      <c r="AI464" s="3"/>
      <c r="AJ464" s="3"/>
      <c r="AK464" s="3"/>
      <c r="AL464" s="3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</row>
    <row r="465" spans="1:70" x14ac:dyDescent="0.25">
      <c r="A465" s="14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141"/>
      <c r="AI465" s="3"/>
      <c r="AJ465" s="3"/>
      <c r="AK465" s="3"/>
      <c r="AL465" s="3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</row>
    <row r="466" spans="1:70" x14ac:dyDescent="0.25">
      <c r="A466" s="14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141"/>
      <c r="AI466" s="3"/>
      <c r="AJ466" s="3"/>
      <c r="AK466" s="3"/>
      <c r="AL466" s="3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</row>
    <row r="467" spans="1:70" x14ac:dyDescent="0.25">
      <c r="A467" s="14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141"/>
      <c r="AI467" s="3"/>
      <c r="AJ467" s="3"/>
      <c r="AK467" s="3"/>
      <c r="AL467" s="3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</row>
    <row r="468" spans="1:70" x14ac:dyDescent="0.25">
      <c r="A468" s="14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141"/>
      <c r="AI468" s="3"/>
      <c r="AJ468" s="3"/>
      <c r="AK468" s="3"/>
      <c r="AL468" s="3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</row>
    <row r="469" spans="1:70" x14ac:dyDescent="0.25">
      <c r="A469" s="14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141"/>
      <c r="AI469" s="3"/>
      <c r="AJ469" s="3"/>
      <c r="AK469" s="3"/>
      <c r="AL469" s="3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</row>
    <row r="470" spans="1:70" x14ac:dyDescent="0.25">
      <c r="A470" s="14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141"/>
      <c r="AI470" s="3"/>
      <c r="AJ470" s="3"/>
      <c r="AK470" s="3"/>
      <c r="AL470" s="3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</row>
    <row r="471" spans="1:70" x14ac:dyDescent="0.25">
      <c r="A471" s="14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141"/>
      <c r="AI471" s="3"/>
      <c r="AJ471" s="3"/>
      <c r="AK471" s="3"/>
      <c r="AL471" s="3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</row>
    <row r="472" spans="1:70" x14ac:dyDescent="0.25">
      <c r="A472" s="14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141"/>
      <c r="AI472" s="3"/>
      <c r="AJ472" s="3"/>
      <c r="AK472" s="3"/>
      <c r="AL472" s="3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</row>
    <row r="473" spans="1:70" x14ac:dyDescent="0.25">
      <c r="A473" s="14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141"/>
      <c r="AI473" s="3"/>
      <c r="AJ473" s="3"/>
      <c r="AK473" s="3"/>
      <c r="AL473" s="3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</row>
    <row r="474" spans="1:70" x14ac:dyDescent="0.25">
      <c r="A474" s="14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141"/>
      <c r="AI474" s="3"/>
      <c r="AJ474" s="3"/>
      <c r="AK474" s="3"/>
      <c r="AL474" s="3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</row>
    <row r="475" spans="1:70" x14ac:dyDescent="0.25">
      <c r="A475" s="14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141"/>
      <c r="AI475" s="3"/>
      <c r="AJ475" s="3"/>
      <c r="AK475" s="3"/>
      <c r="AL475" s="3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</row>
    <row r="476" spans="1:70" x14ac:dyDescent="0.25">
      <c r="A476" s="14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141"/>
      <c r="AI476" s="3"/>
      <c r="AJ476" s="3"/>
      <c r="AK476" s="3"/>
      <c r="AL476" s="3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</row>
    <row r="477" spans="1:70" x14ac:dyDescent="0.25">
      <c r="A477" s="14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141"/>
      <c r="AI477" s="3"/>
      <c r="AJ477" s="3"/>
      <c r="AK477" s="3"/>
      <c r="AL477" s="3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</row>
    <row r="478" spans="1:70" x14ac:dyDescent="0.25">
      <c r="A478" s="14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141"/>
      <c r="AI478" s="3"/>
      <c r="AJ478" s="3"/>
      <c r="AK478" s="3"/>
      <c r="AL478" s="3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</row>
    <row r="479" spans="1:70" x14ac:dyDescent="0.25">
      <c r="A479" s="14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141"/>
      <c r="AI479" s="3"/>
      <c r="AJ479" s="3"/>
      <c r="AK479" s="3"/>
      <c r="AL479" s="3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</row>
    <row r="480" spans="1:70" x14ac:dyDescent="0.25">
      <c r="A480" s="14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141"/>
      <c r="AI480" s="3"/>
      <c r="AJ480" s="3"/>
      <c r="AK480" s="3"/>
      <c r="AL480" s="3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</row>
    <row r="481" spans="1:70" x14ac:dyDescent="0.25">
      <c r="A481" s="14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141"/>
      <c r="AI481" s="3"/>
      <c r="AJ481" s="3"/>
      <c r="AK481" s="3"/>
      <c r="AL481" s="3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</row>
    <row r="482" spans="1:70" x14ac:dyDescent="0.25">
      <c r="A482" s="14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141"/>
      <c r="AI482" s="3"/>
      <c r="AJ482" s="3"/>
      <c r="AK482" s="3"/>
      <c r="AL482" s="3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</row>
    <row r="483" spans="1:70" x14ac:dyDescent="0.25">
      <c r="A483" s="14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141"/>
      <c r="AI483" s="3"/>
      <c r="AJ483" s="3"/>
      <c r="AK483" s="3"/>
      <c r="AL483" s="3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</row>
    <row r="484" spans="1:70" x14ac:dyDescent="0.25">
      <c r="A484" s="14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141"/>
      <c r="AI484" s="3"/>
      <c r="AJ484" s="3"/>
      <c r="AK484" s="3"/>
      <c r="AL484" s="3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</row>
    <row r="485" spans="1:70" x14ac:dyDescent="0.25">
      <c r="A485" s="14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141"/>
      <c r="AI485" s="3"/>
      <c r="AJ485" s="3"/>
      <c r="AK485" s="3"/>
      <c r="AL485" s="3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</row>
    <row r="486" spans="1:70" x14ac:dyDescent="0.25">
      <c r="A486" s="14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141"/>
      <c r="AI486" s="3"/>
      <c r="AJ486" s="3"/>
      <c r="AK486" s="3"/>
      <c r="AL486" s="3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</row>
    <row r="487" spans="1:70" x14ac:dyDescent="0.25">
      <c r="A487" s="14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141"/>
      <c r="AI487" s="3"/>
      <c r="AJ487" s="3"/>
      <c r="AK487" s="3"/>
      <c r="AL487" s="3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</row>
    <row r="488" spans="1:70" x14ac:dyDescent="0.25">
      <c r="A488" s="14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141"/>
      <c r="AI488" s="3"/>
      <c r="AJ488" s="3"/>
      <c r="AK488" s="3"/>
      <c r="AL488" s="3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</row>
    <row r="489" spans="1:70" x14ac:dyDescent="0.25">
      <c r="A489" s="14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141"/>
      <c r="AI489" s="3"/>
      <c r="AJ489" s="3"/>
      <c r="AK489" s="3"/>
      <c r="AL489" s="3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</row>
    <row r="490" spans="1:70" x14ac:dyDescent="0.25">
      <c r="A490" s="14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141"/>
      <c r="AI490" s="3"/>
      <c r="AJ490" s="3"/>
      <c r="AK490" s="3"/>
      <c r="AL490" s="3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</row>
    <row r="491" spans="1:70" x14ac:dyDescent="0.25">
      <c r="A491" s="14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141"/>
      <c r="AI491" s="3"/>
      <c r="AJ491" s="3"/>
      <c r="AK491" s="3"/>
      <c r="AL491" s="3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</row>
    <row r="492" spans="1:70" x14ac:dyDescent="0.25">
      <c r="A492" s="14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141"/>
      <c r="AI492" s="3"/>
      <c r="AJ492" s="3"/>
      <c r="AK492" s="3"/>
      <c r="AL492" s="3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</row>
    <row r="493" spans="1:70" x14ac:dyDescent="0.25">
      <c r="A493" s="14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141"/>
      <c r="AI493" s="3"/>
      <c r="AJ493" s="3"/>
      <c r="AK493" s="3"/>
      <c r="AL493" s="3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</row>
    <row r="494" spans="1:70" x14ac:dyDescent="0.25">
      <c r="A494" s="14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141"/>
      <c r="AI494" s="3"/>
      <c r="AJ494" s="3"/>
      <c r="AK494" s="3"/>
      <c r="AL494" s="3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</row>
    <row r="495" spans="1:70" x14ac:dyDescent="0.25">
      <c r="A495" s="14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141"/>
      <c r="AI495" s="3"/>
      <c r="AJ495" s="3"/>
      <c r="AK495" s="3"/>
      <c r="AL495" s="3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</row>
    <row r="496" spans="1:70" x14ac:dyDescent="0.25">
      <c r="A496" s="14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141"/>
      <c r="AI496" s="3"/>
      <c r="AJ496" s="3"/>
      <c r="AK496" s="3"/>
      <c r="AL496" s="3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</row>
    <row r="497" spans="1:70" x14ac:dyDescent="0.25">
      <c r="A497" s="14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141"/>
      <c r="AI497" s="3"/>
      <c r="AJ497" s="3"/>
      <c r="AK497" s="3"/>
      <c r="AL497" s="3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</row>
    <row r="498" spans="1:70" x14ac:dyDescent="0.25">
      <c r="A498" s="14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141"/>
      <c r="AI498" s="3"/>
      <c r="AJ498" s="3"/>
      <c r="AK498" s="3"/>
      <c r="AL498" s="3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</row>
    <row r="499" spans="1:70" x14ac:dyDescent="0.25">
      <c r="A499" s="14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141"/>
      <c r="AI499" s="3"/>
      <c r="AJ499" s="3"/>
      <c r="AK499" s="3"/>
      <c r="AL499" s="3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</row>
    <row r="500" spans="1:70" x14ac:dyDescent="0.25">
      <c r="A500" s="14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141"/>
      <c r="AI500" s="3"/>
      <c r="AJ500" s="3"/>
      <c r="AK500" s="3"/>
      <c r="AL500" s="3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</row>
    <row r="501" spans="1:70" x14ac:dyDescent="0.25">
      <c r="A501" s="14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141"/>
      <c r="AI501" s="3"/>
      <c r="AJ501" s="3"/>
      <c r="AK501" s="3"/>
      <c r="AL501" s="3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</row>
    <row r="502" spans="1:70" x14ac:dyDescent="0.25">
      <c r="A502" s="14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141"/>
      <c r="AI502" s="3"/>
      <c r="AJ502" s="3"/>
      <c r="AK502" s="3"/>
      <c r="AL502" s="3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</row>
    <row r="503" spans="1:70" x14ac:dyDescent="0.25">
      <c r="A503" s="14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141"/>
      <c r="AI503" s="3"/>
      <c r="AJ503" s="3"/>
      <c r="AK503" s="3"/>
      <c r="AL503" s="3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</row>
    <row r="504" spans="1:70" x14ac:dyDescent="0.25">
      <c r="A504" s="14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141"/>
      <c r="AI504" s="3"/>
      <c r="AJ504" s="3"/>
      <c r="AK504" s="3"/>
      <c r="AL504" s="3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</row>
    <row r="505" spans="1:70" x14ac:dyDescent="0.25">
      <c r="A505" s="14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141"/>
      <c r="AI505" s="3"/>
      <c r="AJ505" s="3"/>
      <c r="AK505" s="3"/>
      <c r="AL505" s="3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</row>
    <row r="506" spans="1:70" x14ac:dyDescent="0.25">
      <c r="A506" s="14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141"/>
      <c r="AI506" s="3"/>
      <c r="AJ506" s="3"/>
      <c r="AK506" s="3"/>
      <c r="AL506" s="3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</row>
    <row r="507" spans="1:70" x14ac:dyDescent="0.25">
      <c r="A507" s="14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141"/>
      <c r="AI507" s="3"/>
      <c r="AJ507" s="3"/>
      <c r="AK507" s="3"/>
      <c r="AL507" s="3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</row>
    <row r="508" spans="1:70" x14ac:dyDescent="0.25">
      <c r="A508" s="14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141"/>
      <c r="AI508" s="3"/>
      <c r="AJ508" s="3"/>
      <c r="AK508" s="3"/>
      <c r="AL508" s="3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</row>
    <row r="509" spans="1:70" x14ac:dyDescent="0.25">
      <c r="A509" s="14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141"/>
      <c r="AI509" s="3"/>
      <c r="AJ509" s="3"/>
      <c r="AK509" s="3"/>
      <c r="AL509" s="3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</row>
    <row r="510" spans="1:70" x14ac:dyDescent="0.25">
      <c r="A510" s="14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141"/>
      <c r="AI510" s="3"/>
      <c r="AJ510" s="3"/>
      <c r="AK510" s="3"/>
      <c r="AL510" s="3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</row>
    <row r="511" spans="1:70" x14ac:dyDescent="0.25">
      <c r="A511" s="14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141"/>
      <c r="AI511" s="3"/>
      <c r="AJ511" s="3"/>
      <c r="AK511" s="3"/>
      <c r="AL511" s="3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</row>
    <row r="512" spans="1:70" x14ac:dyDescent="0.25">
      <c r="A512" s="14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141"/>
      <c r="AI512" s="3"/>
      <c r="AJ512" s="3"/>
      <c r="AK512" s="3"/>
      <c r="AL512" s="3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</row>
    <row r="513" spans="1:70" x14ac:dyDescent="0.25">
      <c r="A513" s="14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141"/>
      <c r="AI513" s="3"/>
      <c r="AJ513" s="3"/>
      <c r="AK513" s="3"/>
      <c r="AL513" s="3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</row>
    <row r="514" spans="1:70" x14ac:dyDescent="0.25">
      <c r="A514" s="14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141"/>
      <c r="AI514" s="3"/>
      <c r="AJ514" s="3"/>
      <c r="AK514" s="3"/>
      <c r="AL514" s="3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</row>
    <row r="515" spans="1:70" x14ac:dyDescent="0.25">
      <c r="A515" s="14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141"/>
      <c r="AI515" s="3"/>
      <c r="AJ515" s="3"/>
      <c r="AK515" s="3"/>
      <c r="AL515" s="3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</row>
    <row r="516" spans="1:70" x14ac:dyDescent="0.25">
      <c r="A516" s="14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141"/>
      <c r="AI516" s="3"/>
      <c r="AJ516" s="3"/>
      <c r="AK516" s="3"/>
      <c r="AL516" s="3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</row>
    <row r="517" spans="1:70" x14ac:dyDescent="0.25">
      <c r="A517" s="14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141"/>
      <c r="AI517" s="3"/>
      <c r="AJ517" s="3"/>
      <c r="AK517" s="3"/>
      <c r="AL517" s="3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</row>
    <row r="518" spans="1:70" x14ac:dyDescent="0.25">
      <c r="A518" s="14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141"/>
      <c r="AI518" s="3"/>
      <c r="AJ518" s="3"/>
      <c r="AK518" s="3"/>
      <c r="AL518" s="3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</row>
    <row r="519" spans="1:70" x14ac:dyDescent="0.25">
      <c r="A519" s="14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141"/>
      <c r="AI519" s="3"/>
      <c r="AJ519" s="3"/>
      <c r="AK519" s="3"/>
      <c r="AL519" s="3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</row>
    <row r="520" spans="1:70" x14ac:dyDescent="0.25">
      <c r="A520" s="14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141"/>
      <c r="AI520" s="3"/>
      <c r="AJ520" s="3"/>
      <c r="AK520" s="3"/>
      <c r="AL520" s="3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</row>
    <row r="521" spans="1:70" x14ac:dyDescent="0.25">
      <c r="A521" s="14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141"/>
      <c r="AI521" s="3"/>
      <c r="AJ521" s="3"/>
      <c r="AK521" s="3"/>
      <c r="AL521" s="3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</row>
    <row r="522" spans="1:70" x14ac:dyDescent="0.25">
      <c r="A522" s="14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141"/>
      <c r="AI522" s="3"/>
      <c r="AJ522" s="3"/>
      <c r="AK522" s="3"/>
      <c r="AL522" s="3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</row>
    <row r="523" spans="1:70" x14ac:dyDescent="0.25">
      <c r="A523" s="14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141"/>
      <c r="AI523" s="3"/>
      <c r="AJ523" s="3"/>
      <c r="AK523" s="3"/>
      <c r="AL523" s="3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</row>
    <row r="524" spans="1:70" x14ac:dyDescent="0.25">
      <c r="A524" s="14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141"/>
      <c r="AI524" s="3"/>
      <c r="AJ524" s="3"/>
      <c r="AK524" s="3"/>
      <c r="AL524" s="3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</row>
    <row r="525" spans="1:70" x14ac:dyDescent="0.25">
      <c r="A525" s="14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141"/>
      <c r="AI525" s="3"/>
      <c r="AJ525" s="3"/>
      <c r="AK525" s="3"/>
      <c r="AL525" s="3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</row>
    <row r="526" spans="1:70" x14ac:dyDescent="0.25">
      <c r="A526" s="14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141"/>
      <c r="AI526" s="3"/>
      <c r="AJ526" s="3"/>
      <c r="AK526" s="3"/>
      <c r="AL526" s="3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</row>
    <row r="527" spans="1:70" x14ac:dyDescent="0.25">
      <c r="A527" s="14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141"/>
      <c r="AI527" s="3"/>
      <c r="AJ527" s="3"/>
      <c r="AK527" s="3"/>
      <c r="AL527" s="3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</row>
    <row r="528" spans="1:70" x14ac:dyDescent="0.25">
      <c r="A528" s="14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141"/>
      <c r="AI528" s="3"/>
      <c r="AJ528" s="3"/>
      <c r="AK528" s="3"/>
      <c r="AL528" s="3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</row>
    <row r="529" spans="1:70" x14ac:dyDescent="0.25">
      <c r="A529" s="14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141"/>
      <c r="AI529" s="3"/>
      <c r="AJ529" s="3"/>
      <c r="AK529" s="3"/>
      <c r="AL529" s="3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</row>
    <row r="530" spans="1:70" x14ac:dyDescent="0.25">
      <c r="A530" s="14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141"/>
      <c r="AI530" s="3"/>
      <c r="AJ530" s="3"/>
      <c r="AK530" s="3"/>
      <c r="AL530" s="3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</row>
    <row r="531" spans="1:70" x14ac:dyDescent="0.25">
      <c r="A531" s="14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141"/>
      <c r="AI531" s="3"/>
      <c r="AJ531" s="3"/>
      <c r="AK531" s="3"/>
      <c r="AL531" s="3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</row>
    <row r="532" spans="1:70" x14ac:dyDescent="0.25">
      <c r="A532" s="14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141"/>
      <c r="AI532" s="3"/>
      <c r="AJ532" s="3"/>
      <c r="AK532" s="3"/>
      <c r="AL532" s="3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</row>
    <row r="533" spans="1:70" x14ac:dyDescent="0.25">
      <c r="A533" s="14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141"/>
      <c r="AI533" s="3"/>
      <c r="AJ533" s="3"/>
      <c r="AK533" s="3"/>
      <c r="AL533" s="3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</row>
    <row r="534" spans="1:70" x14ac:dyDescent="0.25">
      <c r="A534" s="14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141"/>
      <c r="AI534" s="3"/>
      <c r="AJ534" s="3"/>
      <c r="AK534" s="3"/>
      <c r="AL534" s="3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</row>
    <row r="535" spans="1:70" x14ac:dyDescent="0.25">
      <c r="A535" s="14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141"/>
      <c r="AI535" s="3"/>
      <c r="AJ535" s="3"/>
      <c r="AK535" s="3"/>
      <c r="AL535" s="3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</row>
    <row r="536" spans="1:70" x14ac:dyDescent="0.25">
      <c r="A536" s="14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141"/>
      <c r="AI536" s="3"/>
      <c r="AJ536" s="3"/>
      <c r="AK536" s="3"/>
      <c r="AL536" s="3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</row>
    <row r="537" spans="1:70" x14ac:dyDescent="0.25">
      <c r="A537" s="14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141"/>
      <c r="AI537" s="3"/>
      <c r="AJ537" s="3"/>
      <c r="AK537" s="3"/>
      <c r="AL537" s="3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</row>
    <row r="538" spans="1:70" x14ac:dyDescent="0.25">
      <c r="A538" s="14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141"/>
      <c r="AI538" s="3"/>
      <c r="AJ538" s="3"/>
      <c r="AK538" s="3"/>
      <c r="AL538" s="3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</row>
    <row r="539" spans="1:70" x14ac:dyDescent="0.25">
      <c r="A539" s="14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141"/>
      <c r="AI539" s="3"/>
      <c r="AJ539" s="3"/>
      <c r="AK539" s="3"/>
      <c r="AL539" s="3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</row>
    <row r="540" spans="1:70" x14ac:dyDescent="0.25">
      <c r="A540" s="14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141"/>
      <c r="AI540" s="3"/>
      <c r="AJ540" s="3"/>
      <c r="AK540" s="3"/>
      <c r="AL540" s="3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</row>
    <row r="541" spans="1:70" x14ac:dyDescent="0.25">
      <c r="A541" s="14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141"/>
      <c r="AI541" s="3"/>
      <c r="AJ541" s="3"/>
      <c r="AK541" s="3"/>
      <c r="AL541" s="3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</row>
    <row r="542" spans="1:70" x14ac:dyDescent="0.25">
      <c r="A542" s="14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141"/>
      <c r="AI542" s="3"/>
      <c r="AJ542" s="3"/>
      <c r="AK542" s="3"/>
      <c r="AL542" s="3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</row>
    <row r="543" spans="1:70" x14ac:dyDescent="0.25">
      <c r="A543" s="14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141"/>
      <c r="AI543" s="3"/>
      <c r="AJ543" s="3"/>
      <c r="AK543" s="3"/>
      <c r="AL543" s="3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</row>
    <row r="544" spans="1:70" x14ac:dyDescent="0.25">
      <c r="A544" s="14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141"/>
      <c r="AI544" s="3"/>
      <c r="AJ544" s="3"/>
      <c r="AK544" s="3"/>
      <c r="AL544" s="3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</row>
    <row r="545" spans="1:70" x14ac:dyDescent="0.25">
      <c r="A545" s="14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141"/>
      <c r="AI545" s="3"/>
      <c r="AJ545" s="3"/>
      <c r="AK545" s="3"/>
      <c r="AL545" s="3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</row>
    <row r="546" spans="1:70" x14ac:dyDescent="0.25">
      <c r="A546" s="14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141"/>
      <c r="AI546" s="3"/>
      <c r="AJ546" s="3"/>
      <c r="AK546" s="3"/>
      <c r="AL546" s="3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</row>
    <row r="547" spans="1:70" x14ac:dyDescent="0.25">
      <c r="A547" s="14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141"/>
      <c r="AI547" s="3"/>
      <c r="AJ547" s="3"/>
      <c r="AK547" s="3"/>
      <c r="AL547" s="3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</row>
    <row r="548" spans="1:70" x14ac:dyDescent="0.25">
      <c r="A548" s="14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141"/>
      <c r="AI548" s="3"/>
      <c r="AJ548" s="3"/>
      <c r="AK548" s="3"/>
      <c r="AL548" s="3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</row>
    <row r="549" spans="1:70" x14ac:dyDescent="0.25">
      <c r="A549" s="14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141"/>
      <c r="AI549" s="3"/>
      <c r="AJ549" s="3"/>
      <c r="AK549" s="3"/>
      <c r="AL549" s="3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</row>
    <row r="550" spans="1:70" x14ac:dyDescent="0.25">
      <c r="A550" s="14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141"/>
      <c r="AI550" s="3"/>
      <c r="AJ550" s="3"/>
      <c r="AK550" s="3"/>
      <c r="AL550" s="3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</row>
    <row r="551" spans="1:70" x14ac:dyDescent="0.25">
      <c r="A551" s="14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141"/>
      <c r="AI551" s="3"/>
      <c r="AJ551" s="3"/>
      <c r="AK551" s="3"/>
      <c r="AL551" s="3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</row>
    <row r="552" spans="1:70" x14ac:dyDescent="0.25">
      <c r="A552" s="14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141"/>
      <c r="AI552" s="3"/>
      <c r="AJ552" s="3"/>
      <c r="AK552" s="3"/>
      <c r="AL552" s="3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</row>
    <row r="553" spans="1:70" x14ac:dyDescent="0.25">
      <c r="A553" s="14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141"/>
      <c r="AI553" s="3"/>
      <c r="AJ553" s="3"/>
      <c r="AK553" s="3"/>
      <c r="AL553" s="3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</row>
    <row r="554" spans="1:70" x14ac:dyDescent="0.25">
      <c r="A554" s="14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141"/>
      <c r="AI554" s="3"/>
      <c r="AJ554" s="3"/>
      <c r="AK554" s="3"/>
      <c r="AL554" s="3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</row>
    <row r="555" spans="1:70" x14ac:dyDescent="0.25">
      <c r="A555" s="14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141"/>
      <c r="AI555" s="3"/>
      <c r="AJ555" s="3"/>
      <c r="AK555" s="3"/>
      <c r="AL555" s="3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</row>
    <row r="556" spans="1:70" x14ac:dyDescent="0.25">
      <c r="A556" s="14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141"/>
      <c r="AI556" s="3"/>
      <c r="AJ556" s="3"/>
      <c r="AK556" s="3"/>
      <c r="AL556" s="3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</row>
    <row r="557" spans="1:70" x14ac:dyDescent="0.25">
      <c r="A557" s="14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141"/>
      <c r="AI557" s="3"/>
      <c r="AJ557" s="3"/>
      <c r="AK557" s="3"/>
      <c r="AL557" s="3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</row>
    <row r="558" spans="1:70" x14ac:dyDescent="0.25">
      <c r="A558" s="14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141"/>
      <c r="AI558" s="3"/>
      <c r="AJ558" s="3"/>
      <c r="AK558" s="3"/>
      <c r="AL558" s="3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</row>
    <row r="559" spans="1:70" x14ac:dyDescent="0.25">
      <c r="A559" s="14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141"/>
      <c r="AI559" s="3"/>
      <c r="AJ559" s="3"/>
      <c r="AK559" s="3"/>
      <c r="AL559" s="3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</row>
    <row r="560" spans="1:70" x14ac:dyDescent="0.25">
      <c r="A560" s="14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141"/>
      <c r="AI560" s="3"/>
      <c r="AJ560" s="3"/>
      <c r="AK560" s="3"/>
      <c r="AL560" s="3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</row>
    <row r="561" spans="1:70" x14ac:dyDescent="0.25">
      <c r="A561" s="14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141"/>
      <c r="AI561" s="3"/>
      <c r="AJ561" s="3"/>
      <c r="AK561" s="3"/>
      <c r="AL561" s="3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</row>
    <row r="562" spans="1:70" x14ac:dyDescent="0.25">
      <c r="A562" s="14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141"/>
      <c r="AI562" s="3"/>
      <c r="AJ562" s="3"/>
      <c r="AK562" s="3"/>
      <c r="AL562" s="3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</row>
    <row r="563" spans="1:70" x14ac:dyDescent="0.25">
      <c r="A563" s="14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141"/>
      <c r="AI563" s="3"/>
      <c r="AJ563" s="3"/>
      <c r="AK563" s="3"/>
      <c r="AL563" s="3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</row>
    <row r="564" spans="1:70" x14ac:dyDescent="0.25">
      <c r="A564" s="14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141"/>
      <c r="AI564" s="3"/>
      <c r="AJ564" s="3"/>
      <c r="AK564" s="3"/>
      <c r="AL564" s="3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</row>
    <row r="565" spans="1:70" x14ac:dyDescent="0.25">
      <c r="A565" s="14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141"/>
      <c r="AI565" s="3"/>
      <c r="AJ565" s="3"/>
      <c r="AK565" s="3"/>
      <c r="AL565" s="3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</row>
    <row r="566" spans="1:70" x14ac:dyDescent="0.25">
      <c r="A566" s="14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141"/>
      <c r="AI566" s="3"/>
      <c r="AJ566" s="3"/>
      <c r="AK566" s="3"/>
      <c r="AL566" s="3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</row>
    <row r="567" spans="1:70" x14ac:dyDescent="0.25">
      <c r="A567" s="14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141"/>
      <c r="AI567" s="3"/>
      <c r="AJ567" s="3"/>
      <c r="AK567" s="3"/>
      <c r="AL567" s="3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</row>
    <row r="568" spans="1:70" x14ac:dyDescent="0.25">
      <c r="A568" s="14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141"/>
      <c r="AI568" s="3"/>
      <c r="AJ568" s="3"/>
      <c r="AK568" s="3"/>
      <c r="AL568" s="3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</row>
    <row r="569" spans="1:70" x14ac:dyDescent="0.25">
      <c r="A569" s="14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141"/>
      <c r="AI569" s="3"/>
      <c r="AJ569" s="3"/>
      <c r="AK569" s="3"/>
      <c r="AL569" s="3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</row>
    <row r="570" spans="1:70" x14ac:dyDescent="0.25">
      <c r="A570" s="14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141"/>
      <c r="AI570" s="3"/>
      <c r="AJ570" s="3"/>
      <c r="AK570" s="3"/>
      <c r="AL570" s="3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</row>
    <row r="571" spans="1:70" x14ac:dyDescent="0.25">
      <c r="A571" s="14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141"/>
      <c r="AI571" s="3"/>
      <c r="AJ571" s="3"/>
      <c r="AK571" s="3"/>
      <c r="AL571" s="3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</row>
    <row r="572" spans="1:70" x14ac:dyDescent="0.25">
      <c r="A572" s="14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141"/>
      <c r="AI572" s="3"/>
      <c r="AJ572" s="3"/>
      <c r="AK572" s="3"/>
      <c r="AL572" s="3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</row>
    <row r="573" spans="1:70" x14ac:dyDescent="0.25">
      <c r="A573" s="14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141"/>
      <c r="AI573" s="3"/>
      <c r="AJ573" s="3"/>
      <c r="AK573" s="3"/>
      <c r="AL573" s="3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</row>
    <row r="574" spans="1:70" x14ac:dyDescent="0.25">
      <c r="A574" s="14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141"/>
      <c r="AI574" s="3"/>
      <c r="AJ574" s="3"/>
      <c r="AK574" s="3"/>
      <c r="AL574" s="3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</row>
    <row r="575" spans="1:70" x14ac:dyDescent="0.25">
      <c r="A575" s="14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141"/>
      <c r="AI575" s="3"/>
      <c r="AJ575" s="3"/>
      <c r="AK575" s="3"/>
      <c r="AL575" s="3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</row>
    <row r="576" spans="1:70" x14ac:dyDescent="0.25">
      <c r="A576" s="14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141"/>
      <c r="AI576" s="3"/>
      <c r="AJ576" s="3"/>
      <c r="AK576" s="3"/>
      <c r="AL576" s="3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</row>
    <row r="577" spans="1:70" x14ac:dyDescent="0.25">
      <c r="A577" s="14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141"/>
      <c r="AI577" s="3"/>
      <c r="AJ577" s="3"/>
      <c r="AK577" s="3"/>
      <c r="AL577" s="3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</row>
    <row r="578" spans="1:70" x14ac:dyDescent="0.25">
      <c r="A578" s="14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141"/>
      <c r="AI578" s="3"/>
      <c r="AJ578" s="3"/>
      <c r="AK578" s="3"/>
      <c r="AL578" s="3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</row>
    <row r="579" spans="1:70" x14ac:dyDescent="0.25">
      <c r="A579" s="14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141"/>
      <c r="AI579" s="3"/>
      <c r="AJ579" s="3"/>
      <c r="AK579" s="3"/>
      <c r="AL579" s="3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</row>
    <row r="580" spans="1:70" x14ac:dyDescent="0.25">
      <c r="A580" s="14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141"/>
      <c r="AI580" s="3"/>
      <c r="AJ580" s="3"/>
      <c r="AK580" s="3"/>
      <c r="AL580" s="3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</row>
    <row r="581" spans="1:70" x14ac:dyDescent="0.25">
      <c r="A581" s="14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141"/>
      <c r="AI581" s="3"/>
      <c r="AJ581" s="3"/>
      <c r="AK581" s="3"/>
      <c r="AL581" s="3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</row>
    <row r="582" spans="1:70" x14ac:dyDescent="0.25">
      <c r="A582" s="14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141"/>
      <c r="AI582" s="3"/>
      <c r="AJ582" s="3"/>
      <c r="AK582" s="3"/>
      <c r="AL582" s="3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</row>
    <row r="583" spans="1:70" x14ac:dyDescent="0.25">
      <c r="A583" s="14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141"/>
      <c r="AI583" s="3"/>
      <c r="AJ583" s="3"/>
      <c r="AK583" s="3"/>
      <c r="AL583" s="3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</row>
    <row r="584" spans="1:70" x14ac:dyDescent="0.25">
      <c r="A584" s="14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141"/>
      <c r="AI584" s="3"/>
      <c r="AJ584" s="3"/>
      <c r="AK584" s="3"/>
      <c r="AL584" s="3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</row>
    <row r="585" spans="1:70" x14ac:dyDescent="0.25">
      <c r="A585" s="14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141"/>
      <c r="AI585" s="3"/>
      <c r="AJ585" s="3"/>
      <c r="AK585" s="3"/>
      <c r="AL585" s="3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</row>
    <row r="586" spans="1:70" x14ac:dyDescent="0.25">
      <c r="A586" s="14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141"/>
      <c r="AI586" s="3"/>
      <c r="AJ586" s="3"/>
      <c r="AK586" s="3"/>
      <c r="AL586" s="3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</row>
    <row r="587" spans="1:70" x14ac:dyDescent="0.25">
      <c r="A587" s="14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141"/>
      <c r="AI587" s="3"/>
      <c r="AJ587" s="3"/>
      <c r="AK587" s="3"/>
      <c r="AL587" s="3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</row>
    <row r="588" spans="1:70" x14ac:dyDescent="0.25">
      <c r="A588" s="14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141"/>
      <c r="AI588" s="3"/>
      <c r="AJ588" s="3"/>
      <c r="AK588" s="3"/>
      <c r="AL588" s="3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</row>
    <row r="589" spans="1:70" x14ac:dyDescent="0.25">
      <c r="A589" s="14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141"/>
      <c r="AI589" s="3"/>
      <c r="AJ589" s="3"/>
      <c r="AK589" s="3"/>
      <c r="AL589" s="3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</row>
    <row r="590" spans="1:70" x14ac:dyDescent="0.25">
      <c r="A590" s="14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141"/>
      <c r="AI590" s="3"/>
      <c r="AJ590" s="3"/>
      <c r="AK590" s="3"/>
      <c r="AL590" s="3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</row>
    <row r="591" spans="1:70" x14ac:dyDescent="0.25">
      <c r="A591" s="14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141"/>
      <c r="AI591" s="3"/>
      <c r="AJ591" s="3"/>
      <c r="AK591" s="3"/>
      <c r="AL591" s="3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</row>
    <row r="592" spans="1:70" x14ac:dyDescent="0.25">
      <c r="A592" s="14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141"/>
      <c r="AI592" s="3"/>
      <c r="AJ592" s="3"/>
      <c r="AK592" s="3"/>
      <c r="AL592" s="3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</row>
    <row r="593" spans="1:70" x14ac:dyDescent="0.25">
      <c r="A593" s="14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141"/>
      <c r="AI593" s="3"/>
      <c r="AJ593" s="3"/>
      <c r="AK593" s="3"/>
      <c r="AL593" s="3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</row>
    <row r="594" spans="1:70" x14ac:dyDescent="0.25">
      <c r="A594" s="14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141"/>
      <c r="AI594" s="3"/>
      <c r="AJ594" s="3"/>
      <c r="AK594" s="3"/>
      <c r="AL594" s="3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</row>
    <row r="595" spans="1:70" x14ac:dyDescent="0.25">
      <c r="A595" s="14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141"/>
      <c r="AI595" s="3"/>
      <c r="AJ595" s="3"/>
      <c r="AK595" s="3"/>
      <c r="AL595" s="3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</row>
    <row r="596" spans="1:70" x14ac:dyDescent="0.25">
      <c r="A596" s="14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141"/>
      <c r="AI596" s="3"/>
      <c r="AJ596" s="3"/>
      <c r="AK596" s="3"/>
      <c r="AL596" s="3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</row>
    <row r="597" spans="1:70" x14ac:dyDescent="0.25">
      <c r="A597" s="14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141"/>
      <c r="AI597" s="3"/>
      <c r="AJ597" s="3"/>
      <c r="AK597" s="3"/>
      <c r="AL597" s="3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</row>
    <row r="598" spans="1:70" x14ac:dyDescent="0.25">
      <c r="A598" s="14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141"/>
      <c r="AI598" s="3"/>
      <c r="AJ598" s="3"/>
      <c r="AK598" s="3"/>
      <c r="AL598" s="3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</row>
    <row r="599" spans="1:70" x14ac:dyDescent="0.25">
      <c r="A599" s="14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141"/>
      <c r="AI599" s="3"/>
      <c r="AJ599" s="3"/>
      <c r="AK599" s="3"/>
      <c r="AL599" s="3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</row>
    <row r="600" spans="1:70" x14ac:dyDescent="0.25">
      <c r="A600" s="14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141"/>
      <c r="AI600" s="3"/>
      <c r="AJ600" s="3"/>
      <c r="AK600" s="3"/>
      <c r="AL600" s="3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</row>
    <row r="601" spans="1:70" x14ac:dyDescent="0.25">
      <c r="A601" s="14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141"/>
      <c r="AI601" s="3"/>
      <c r="AJ601" s="3"/>
      <c r="AK601" s="3"/>
      <c r="AL601" s="3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</row>
    <row r="602" spans="1:70" x14ac:dyDescent="0.25">
      <c r="A602" s="14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141"/>
      <c r="AI602" s="3"/>
      <c r="AJ602" s="3"/>
      <c r="AK602" s="3"/>
      <c r="AL602" s="3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</row>
    <row r="603" spans="1:70" x14ac:dyDescent="0.25">
      <c r="A603" s="14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141"/>
      <c r="AI603" s="3"/>
      <c r="AJ603" s="3"/>
      <c r="AK603" s="3"/>
      <c r="AL603" s="3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</row>
    <row r="604" spans="1:70" x14ac:dyDescent="0.25">
      <c r="A604" s="14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141"/>
      <c r="AI604" s="3"/>
      <c r="AJ604" s="3"/>
      <c r="AK604" s="3"/>
      <c r="AL604" s="3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</row>
    <row r="605" spans="1:70" x14ac:dyDescent="0.25">
      <c r="A605" s="14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141"/>
      <c r="AI605" s="3"/>
      <c r="AJ605" s="3"/>
      <c r="AK605" s="3"/>
      <c r="AL605" s="3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</row>
    <row r="606" spans="1:70" x14ac:dyDescent="0.25">
      <c r="A606" s="14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141"/>
      <c r="AI606" s="3"/>
      <c r="AJ606" s="3"/>
      <c r="AK606" s="3"/>
      <c r="AL606" s="3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</row>
    <row r="607" spans="1:70" x14ac:dyDescent="0.25">
      <c r="A607" s="14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141"/>
      <c r="AI607" s="3"/>
      <c r="AJ607" s="3"/>
      <c r="AK607" s="3"/>
      <c r="AL607" s="3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</row>
    <row r="608" spans="1:70" x14ac:dyDescent="0.25">
      <c r="A608" s="14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141"/>
      <c r="AI608" s="3"/>
      <c r="AJ608" s="3"/>
      <c r="AK608" s="3"/>
      <c r="AL608" s="3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</row>
    <row r="609" spans="1:70" x14ac:dyDescent="0.25">
      <c r="A609" s="14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141"/>
      <c r="AI609" s="3"/>
      <c r="AJ609" s="3"/>
      <c r="AK609" s="3"/>
      <c r="AL609" s="3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</row>
    <row r="610" spans="1:70" x14ac:dyDescent="0.25">
      <c r="A610" s="14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141"/>
      <c r="AI610" s="3"/>
      <c r="AJ610" s="3"/>
      <c r="AK610" s="3"/>
      <c r="AL610" s="3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</row>
    <row r="611" spans="1:70" x14ac:dyDescent="0.25">
      <c r="A611" s="14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141"/>
      <c r="AI611" s="3"/>
      <c r="AJ611" s="3"/>
      <c r="AK611" s="3"/>
      <c r="AL611" s="3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</row>
    <row r="612" spans="1:70" x14ac:dyDescent="0.25">
      <c r="A612" s="14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141"/>
      <c r="AI612" s="3"/>
      <c r="AJ612" s="3"/>
      <c r="AK612" s="3"/>
      <c r="AL612" s="3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</row>
    <row r="613" spans="1:70" x14ac:dyDescent="0.25">
      <c r="A613" s="14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141"/>
      <c r="AI613" s="3"/>
      <c r="AJ613" s="3"/>
      <c r="AK613" s="3"/>
      <c r="AL613" s="3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</row>
    <row r="614" spans="1:70" x14ac:dyDescent="0.25">
      <c r="A614" s="14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141"/>
      <c r="AI614" s="3"/>
      <c r="AJ614" s="3"/>
      <c r="AK614" s="3"/>
      <c r="AL614" s="3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</row>
    <row r="615" spans="1:70" x14ac:dyDescent="0.25">
      <c r="A615" s="14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141"/>
      <c r="AI615" s="3"/>
      <c r="AJ615" s="3"/>
      <c r="AK615" s="3"/>
      <c r="AL615" s="3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</row>
    <row r="616" spans="1:70" x14ac:dyDescent="0.25">
      <c r="A616" s="14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141"/>
      <c r="AI616" s="3"/>
      <c r="AJ616" s="3"/>
      <c r="AK616" s="3"/>
      <c r="AL616" s="3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</row>
    <row r="617" spans="1:70" x14ac:dyDescent="0.25">
      <c r="A617" s="14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141"/>
      <c r="AI617" s="3"/>
      <c r="AJ617" s="3"/>
      <c r="AK617" s="3"/>
      <c r="AL617" s="3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</row>
    <row r="618" spans="1:70" x14ac:dyDescent="0.25">
      <c r="A618" s="14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141"/>
      <c r="AI618" s="3"/>
      <c r="AJ618" s="3"/>
      <c r="AK618" s="3"/>
      <c r="AL618" s="3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</row>
    <row r="619" spans="1:70" x14ac:dyDescent="0.25">
      <c r="A619" s="14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141"/>
      <c r="AI619" s="3"/>
      <c r="AJ619" s="3"/>
      <c r="AK619" s="3"/>
      <c r="AL619" s="3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</row>
    <row r="620" spans="1:70" x14ac:dyDescent="0.25">
      <c r="A620" s="14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141"/>
      <c r="AI620" s="3"/>
      <c r="AJ620" s="3"/>
      <c r="AK620" s="3"/>
      <c r="AL620" s="3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</row>
    <row r="621" spans="1:70" x14ac:dyDescent="0.25">
      <c r="A621" s="14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141"/>
      <c r="AI621" s="3"/>
      <c r="AJ621" s="3"/>
      <c r="AK621" s="3"/>
      <c r="AL621" s="3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</row>
    <row r="622" spans="1:70" x14ac:dyDescent="0.25">
      <c r="A622" s="14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141"/>
      <c r="AI622" s="3"/>
      <c r="AJ622" s="3"/>
      <c r="AK622" s="3"/>
      <c r="AL622" s="3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</row>
    <row r="623" spans="1:70" x14ac:dyDescent="0.25">
      <c r="A623" s="14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141"/>
      <c r="AI623" s="3"/>
      <c r="AJ623" s="3"/>
      <c r="AK623" s="3"/>
      <c r="AL623" s="3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</row>
    <row r="624" spans="1:70" x14ac:dyDescent="0.25">
      <c r="A624" s="14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141"/>
      <c r="AI624" s="3"/>
      <c r="AJ624" s="3"/>
      <c r="AK624" s="3"/>
      <c r="AL624" s="3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</row>
    <row r="625" spans="1:70" x14ac:dyDescent="0.25">
      <c r="A625" s="14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141"/>
      <c r="AI625" s="3"/>
      <c r="AJ625" s="3"/>
      <c r="AK625" s="3"/>
      <c r="AL625" s="3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</row>
    <row r="626" spans="1:70" x14ac:dyDescent="0.25">
      <c r="A626" s="14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141"/>
      <c r="AI626" s="3"/>
      <c r="AJ626" s="3"/>
      <c r="AK626" s="3"/>
      <c r="AL626" s="3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</row>
    <row r="627" spans="1:70" x14ac:dyDescent="0.25">
      <c r="A627" s="14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141"/>
      <c r="AI627" s="3"/>
      <c r="AJ627" s="3"/>
      <c r="AK627" s="3"/>
      <c r="AL627" s="3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</row>
    <row r="628" spans="1:70" x14ac:dyDescent="0.25">
      <c r="A628" s="14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141"/>
      <c r="AI628" s="3"/>
      <c r="AJ628" s="3"/>
      <c r="AK628" s="3"/>
      <c r="AL628" s="3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</row>
    <row r="629" spans="1:70" x14ac:dyDescent="0.25">
      <c r="A629" s="14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141"/>
      <c r="AI629" s="3"/>
      <c r="AJ629" s="3"/>
      <c r="AK629" s="3"/>
      <c r="AL629" s="3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</row>
    <row r="630" spans="1:70" x14ac:dyDescent="0.25">
      <c r="A630" s="14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141"/>
      <c r="AI630" s="3"/>
      <c r="AJ630" s="3"/>
      <c r="AK630" s="3"/>
      <c r="AL630" s="3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</row>
    <row r="631" spans="1:70" x14ac:dyDescent="0.25">
      <c r="A631" s="14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141"/>
      <c r="AI631" s="3"/>
      <c r="AJ631" s="3"/>
      <c r="AK631" s="3"/>
      <c r="AL631" s="3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</row>
    <row r="632" spans="1:70" x14ac:dyDescent="0.25">
      <c r="A632" s="14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141"/>
      <c r="AI632" s="3"/>
      <c r="AJ632" s="3"/>
      <c r="AK632" s="3"/>
      <c r="AL632" s="3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</row>
    <row r="633" spans="1:70" x14ac:dyDescent="0.25">
      <c r="A633" s="14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141"/>
      <c r="AI633" s="3"/>
      <c r="AJ633" s="3"/>
      <c r="AK633" s="3"/>
      <c r="AL633" s="3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</row>
    <row r="634" spans="1:70" x14ac:dyDescent="0.25">
      <c r="A634" s="14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141"/>
      <c r="AI634" s="3"/>
      <c r="AJ634" s="3"/>
      <c r="AK634" s="3"/>
      <c r="AL634" s="3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</row>
    <row r="635" spans="1:70" x14ac:dyDescent="0.25">
      <c r="A635" s="14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141"/>
      <c r="AI635" s="3"/>
      <c r="AJ635" s="3"/>
      <c r="AK635" s="3"/>
      <c r="AL635" s="3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</row>
    <row r="636" spans="1:70" x14ac:dyDescent="0.25">
      <c r="A636" s="14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141"/>
      <c r="AI636" s="3"/>
      <c r="AJ636" s="3"/>
      <c r="AK636" s="3"/>
      <c r="AL636" s="3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</row>
    <row r="637" spans="1:70" x14ac:dyDescent="0.25">
      <c r="A637" s="14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141"/>
      <c r="AI637" s="3"/>
      <c r="AJ637" s="3"/>
      <c r="AK637" s="3"/>
      <c r="AL637" s="3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</row>
    <row r="638" spans="1:70" x14ac:dyDescent="0.25">
      <c r="A638" s="14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141"/>
      <c r="AI638" s="3"/>
      <c r="AJ638" s="3"/>
      <c r="AK638" s="3"/>
      <c r="AL638" s="3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</row>
    <row r="639" spans="1:70" x14ac:dyDescent="0.25">
      <c r="A639" s="14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141"/>
      <c r="AI639" s="3"/>
      <c r="AJ639" s="3"/>
      <c r="AK639" s="3"/>
      <c r="AL639" s="3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</row>
    <row r="640" spans="1:70" x14ac:dyDescent="0.25">
      <c r="A640" s="14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141"/>
      <c r="AI640" s="3"/>
      <c r="AJ640" s="3"/>
      <c r="AK640" s="3"/>
      <c r="AL640" s="3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</row>
    <row r="641" spans="1:70" x14ac:dyDescent="0.25">
      <c r="A641" s="14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141"/>
      <c r="AI641" s="3"/>
      <c r="AJ641" s="3"/>
      <c r="AK641" s="3"/>
      <c r="AL641" s="3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</row>
    <row r="642" spans="1:70" x14ac:dyDescent="0.25">
      <c r="A642" s="14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141"/>
      <c r="AI642" s="3"/>
      <c r="AJ642" s="3"/>
      <c r="AK642" s="3"/>
      <c r="AL642" s="3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</row>
    <row r="643" spans="1:70" x14ac:dyDescent="0.25">
      <c r="A643" s="14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141"/>
      <c r="AI643" s="3"/>
      <c r="AJ643" s="3"/>
      <c r="AK643" s="3"/>
      <c r="AL643" s="3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</row>
    <row r="644" spans="1:70" x14ac:dyDescent="0.25">
      <c r="A644" s="14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141"/>
      <c r="AI644" s="3"/>
      <c r="AJ644" s="3"/>
      <c r="AK644" s="3"/>
      <c r="AL644" s="3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</row>
    <row r="645" spans="1:70" x14ac:dyDescent="0.25">
      <c r="A645" s="14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141"/>
      <c r="AI645" s="3"/>
      <c r="AJ645" s="3"/>
      <c r="AK645" s="3"/>
      <c r="AL645" s="3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</row>
    <row r="646" spans="1:70" x14ac:dyDescent="0.25">
      <c r="A646" s="14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141"/>
      <c r="AI646" s="3"/>
      <c r="AJ646" s="3"/>
      <c r="AK646" s="3"/>
      <c r="AL646" s="3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</row>
    <row r="647" spans="1:70" x14ac:dyDescent="0.25">
      <c r="A647" s="14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141"/>
      <c r="AI647" s="3"/>
      <c r="AJ647" s="3"/>
      <c r="AK647" s="3"/>
      <c r="AL647" s="3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</row>
    <row r="648" spans="1:70" x14ac:dyDescent="0.25">
      <c r="A648" s="14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141"/>
      <c r="AI648" s="3"/>
      <c r="AJ648" s="3"/>
      <c r="AK648" s="3"/>
      <c r="AL648" s="3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</row>
    <row r="649" spans="1:70" x14ac:dyDescent="0.25">
      <c r="A649" s="14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141"/>
      <c r="AI649" s="3"/>
      <c r="AJ649" s="3"/>
      <c r="AK649" s="3"/>
      <c r="AL649" s="3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</row>
    <row r="650" spans="1:70" x14ac:dyDescent="0.25">
      <c r="A650" s="14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141"/>
      <c r="AI650" s="3"/>
      <c r="AJ650" s="3"/>
      <c r="AK650" s="3"/>
      <c r="AL650" s="3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</row>
    <row r="651" spans="1:70" x14ac:dyDescent="0.25">
      <c r="A651" s="14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141"/>
      <c r="AI651" s="3"/>
      <c r="AJ651" s="3"/>
      <c r="AK651" s="3"/>
      <c r="AL651" s="3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</row>
    <row r="652" spans="1:70" x14ac:dyDescent="0.25">
      <c r="A652" s="14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141"/>
      <c r="AI652" s="3"/>
      <c r="AJ652" s="3"/>
      <c r="AK652" s="3"/>
      <c r="AL652" s="3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</row>
    <row r="653" spans="1:70" x14ac:dyDescent="0.25">
      <c r="A653" s="14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141"/>
      <c r="AI653" s="3"/>
      <c r="AJ653" s="3"/>
      <c r="AK653" s="3"/>
      <c r="AL653" s="3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</row>
    <row r="654" spans="1:70" x14ac:dyDescent="0.25">
      <c r="A654" s="14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141"/>
      <c r="AI654" s="3"/>
      <c r="AJ654" s="3"/>
      <c r="AK654" s="3"/>
      <c r="AL654" s="3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</row>
    <row r="655" spans="1:70" x14ac:dyDescent="0.25">
      <c r="A655" s="14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141"/>
      <c r="AI655" s="3"/>
      <c r="AJ655" s="3"/>
      <c r="AK655" s="3"/>
      <c r="AL655" s="3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</row>
    <row r="656" spans="1:70" x14ac:dyDescent="0.25">
      <c r="A656" s="14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141"/>
      <c r="AI656" s="3"/>
      <c r="AJ656" s="3"/>
      <c r="AK656" s="3"/>
      <c r="AL656" s="3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</row>
    <row r="657" spans="1:70" x14ac:dyDescent="0.25">
      <c r="A657" s="14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141"/>
      <c r="AI657" s="3"/>
      <c r="AJ657" s="3"/>
      <c r="AK657" s="3"/>
      <c r="AL657" s="3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</row>
    <row r="658" spans="1:70" x14ac:dyDescent="0.25">
      <c r="A658" s="14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141"/>
      <c r="AI658" s="3"/>
      <c r="AJ658" s="3"/>
      <c r="AK658" s="3"/>
      <c r="AL658" s="3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</row>
    <row r="659" spans="1:70" x14ac:dyDescent="0.25">
      <c r="A659" s="14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141"/>
      <c r="AI659" s="3"/>
      <c r="AJ659" s="3"/>
      <c r="AK659" s="3"/>
      <c r="AL659" s="3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</row>
    <row r="660" spans="1:70" x14ac:dyDescent="0.25">
      <c r="A660" s="14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141"/>
      <c r="AI660" s="3"/>
      <c r="AJ660" s="3"/>
      <c r="AK660" s="3"/>
      <c r="AL660" s="3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</row>
    <row r="661" spans="1:70" x14ac:dyDescent="0.25">
      <c r="A661" s="14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141"/>
      <c r="AI661" s="3"/>
      <c r="AJ661" s="3"/>
      <c r="AK661" s="3"/>
      <c r="AL661" s="3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</row>
    <row r="662" spans="1:70" x14ac:dyDescent="0.25">
      <c r="A662" s="14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141"/>
      <c r="AI662" s="3"/>
      <c r="AJ662" s="3"/>
      <c r="AK662" s="3"/>
      <c r="AL662" s="3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</row>
    <row r="663" spans="1:70" x14ac:dyDescent="0.25">
      <c r="A663" s="14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141"/>
      <c r="AI663" s="3"/>
      <c r="AJ663" s="3"/>
      <c r="AK663" s="3"/>
      <c r="AL663" s="3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</row>
    <row r="664" spans="1:70" x14ac:dyDescent="0.25">
      <c r="A664" s="14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141"/>
      <c r="AI664" s="3"/>
      <c r="AJ664" s="3"/>
      <c r="AK664" s="3"/>
      <c r="AL664" s="3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</row>
    <row r="665" spans="1:70" x14ac:dyDescent="0.25">
      <c r="A665" s="14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141"/>
      <c r="AI665" s="3"/>
      <c r="AJ665" s="3"/>
      <c r="AK665" s="3"/>
      <c r="AL665" s="3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</row>
    <row r="666" spans="1:70" x14ac:dyDescent="0.25">
      <c r="A666" s="14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141"/>
      <c r="AI666" s="3"/>
      <c r="AJ666" s="3"/>
      <c r="AK666" s="3"/>
      <c r="AL666" s="3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</row>
    <row r="667" spans="1:70" x14ac:dyDescent="0.25">
      <c r="A667" s="14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141"/>
      <c r="AI667" s="3"/>
      <c r="AJ667" s="3"/>
      <c r="AK667" s="3"/>
      <c r="AL667" s="3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</row>
    <row r="668" spans="1:70" x14ac:dyDescent="0.25">
      <c r="A668" s="14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141"/>
      <c r="AI668" s="3"/>
      <c r="AJ668" s="3"/>
      <c r="AK668" s="3"/>
      <c r="AL668" s="3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</row>
    <row r="669" spans="1:70" x14ac:dyDescent="0.25">
      <c r="A669" s="14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141"/>
      <c r="AI669" s="3"/>
      <c r="AJ669" s="3"/>
      <c r="AK669" s="3"/>
      <c r="AL669" s="3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</row>
    <row r="670" spans="1:70" x14ac:dyDescent="0.25">
      <c r="A670" s="14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141"/>
      <c r="AI670" s="3"/>
      <c r="AJ670" s="3"/>
      <c r="AK670" s="3"/>
      <c r="AL670" s="3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</row>
    <row r="671" spans="1:70" x14ac:dyDescent="0.25">
      <c r="A671" s="14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141"/>
      <c r="AI671" s="3"/>
      <c r="AJ671" s="3"/>
      <c r="AK671" s="3"/>
      <c r="AL671" s="3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</row>
    <row r="672" spans="1:70" x14ac:dyDescent="0.25">
      <c r="A672" s="14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141"/>
      <c r="AI672" s="3"/>
      <c r="AJ672" s="3"/>
      <c r="AK672" s="3"/>
      <c r="AL672" s="3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</row>
    <row r="673" spans="1:70" x14ac:dyDescent="0.25">
      <c r="A673" s="14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141"/>
      <c r="AI673" s="3"/>
      <c r="AJ673" s="3"/>
      <c r="AK673" s="3"/>
      <c r="AL673" s="3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</row>
    <row r="674" spans="1:70" x14ac:dyDescent="0.25">
      <c r="A674" s="14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141"/>
      <c r="AI674" s="3"/>
      <c r="AJ674" s="3"/>
      <c r="AK674" s="3"/>
      <c r="AL674" s="3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</row>
    <row r="675" spans="1:70" x14ac:dyDescent="0.25">
      <c r="A675" s="14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141"/>
      <c r="AI675" s="3"/>
      <c r="AJ675" s="3"/>
      <c r="AK675" s="3"/>
      <c r="AL675" s="3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</row>
    <row r="676" spans="1:70" x14ac:dyDescent="0.25">
      <c r="A676" s="14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141"/>
      <c r="AI676" s="3"/>
      <c r="AJ676" s="3"/>
      <c r="AK676" s="3"/>
      <c r="AL676" s="3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</row>
    <row r="677" spans="1:70" x14ac:dyDescent="0.25">
      <c r="A677" s="14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141"/>
      <c r="AI677" s="3"/>
      <c r="AJ677" s="3"/>
      <c r="AK677" s="3"/>
      <c r="AL677" s="3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</row>
    <row r="678" spans="1:70" x14ac:dyDescent="0.25">
      <c r="A678" s="14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141"/>
      <c r="AI678" s="3"/>
      <c r="AJ678" s="3"/>
      <c r="AK678" s="3"/>
      <c r="AL678" s="3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</row>
    <row r="679" spans="1:70" x14ac:dyDescent="0.25">
      <c r="A679" s="14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141"/>
      <c r="AI679" s="3"/>
      <c r="AJ679" s="3"/>
      <c r="AK679" s="3"/>
      <c r="AL679" s="3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</row>
    <row r="680" spans="1:70" x14ac:dyDescent="0.25">
      <c r="A680" s="14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141"/>
      <c r="AI680" s="3"/>
      <c r="AJ680" s="3"/>
      <c r="AK680" s="3"/>
      <c r="AL680" s="3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</row>
    <row r="681" spans="1:70" x14ac:dyDescent="0.25">
      <c r="A681" s="14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141"/>
      <c r="AI681" s="3"/>
      <c r="AJ681" s="3"/>
      <c r="AK681" s="3"/>
      <c r="AL681" s="3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</row>
    <row r="682" spans="1:70" x14ac:dyDescent="0.25">
      <c r="A682" s="14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141"/>
      <c r="AI682" s="3"/>
      <c r="AJ682" s="3"/>
      <c r="AK682" s="3"/>
      <c r="AL682" s="3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</row>
    <row r="683" spans="1:70" x14ac:dyDescent="0.25">
      <c r="A683" s="14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141"/>
      <c r="AI683" s="3"/>
      <c r="AJ683" s="3"/>
      <c r="AK683" s="3"/>
      <c r="AL683" s="3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</row>
    <row r="684" spans="1:70" x14ac:dyDescent="0.25">
      <c r="A684" s="14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141"/>
      <c r="AI684" s="3"/>
      <c r="AJ684" s="3"/>
      <c r="AK684" s="3"/>
      <c r="AL684" s="3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</row>
    <row r="685" spans="1:70" x14ac:dyDescent="0.25">
      <c r="A685" s="14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141"/>
      <c r="AI685" s="3"/>
      <c r="AJ685" s="3"/>
      <c r="AK685" s="3"/>
      <c r="AL685" s="3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</row>
    <row r="686" spans="1:70" x14ac:dyDescent="0.25">
      <c r="A686" s="14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141"/>
      <c r="AI686" s="3"/>
      <c r="AJ686" s="3"/>
      <c r="AK686" s="3"/>
      <c r="AL686" s="3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</row>
    <row r="687" spans="1:70" x14ac:dyDescent="0.25">
      <c r="A687" s="14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141"/>
      <c r="AI687" s="3"/>
      <c r="AJ687" s="3"/>
      <c r="AK687" s="3"/>
      <c r="AL687" s="3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</row>
    <row r="688" spans="1:70" x14ac:dyDescent="0.25">
      <c r="A688" s="14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141"/>
      <c r="AI688" s="3"/>
      <c r="AJ688" s="3"/>
      <c r="AK688" s="3"/>
      <c r="AL688" s="3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</row>
    <row r="689" spans="1:70" x14ac:dyDescent="0.25">
      <c r="A689" s="14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141"/>
      <c r="AI689" s="3"/>
      <c r="AJ689" s="3"/>
      <c r="AK689" s="3"/>
      <c r="AL689" s="3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</row>
    <row r="690" spans="1:70" x14ac:dyDescent="0.25">
      <c r="A690" s="14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141"/>
      <c r="AI690" s="3"/>
      <c r="AJ690" s="3"/>
      <c r="AK690" s="3"/>
      <c r="AL690" s="3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</row>
    <row r="691" spans="1:70" x14ac:dyDescent="0.25">
      <c r="A691" s="14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141"/>
      <c r="AI691" s="3"/>
      <c r="AJ691" s="3"/>
      <c r="AK691" s="3"/>
      <c r="AL691" s="3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</row>
    <row r="692" spans="1:70" x14ac:dyDescent="0.25">
      <c r="A692" s="14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141"/>
      <c r="AI692" s="3"/>
      <c r="AJ692" s="3"/>
      <c r="AK692" s="3"/>
      <c r="AL692" s="3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</row>
    <row r="693" spans="1:70" x14ac:dyDescent="0.25">
      <c r="A693" s="14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141"/>
      <c r="AI693" s="3"/>
      <c r="AJ693" s="3"/>
      <c r="AK693" s="3"/>
      <c r="AL693" s="3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</row>
    <row r="694" spans="1:70" x14ac:dyDescent="0.25">
      <c r="A694" s="14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141"/>
      <c r="AI694" s="3"/>
      <c r="AJ694" s="3"/>
      <c r="AK694" s="3"/>
      <c r="AL694" s="3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</row>
    <row r="695" spans="1:70" x14ac:dyDescent="0.25">
      <c r="A695" s="14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141"/>
      <c r="AI695" s="3"/>
      <c r="AJ695" s="3"/>
      <c r="AK695" s="3"/>
      <c r="AL695" s="3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</row>
    <row r="696" spans="1:70" x14ac:dyDescent="0.25">
      <c r="A696" s="14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141"/>
      <c r="AI696" s="3"/>
      <c r="AJ696" s="3"/>
      <c r="AK696" s="3"/>
      <c r="AL696" s="3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</row>
    <row r="697" spans="1:70" x14ac:dyDescent="0.25">
      <c r="A697" s="14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141"/>
      <c r="AI697" s="3"/>
      <c r="AJ697" s="3"/>
      <c r="AK697" s="3"/>
      <c r="AL697" s="3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</row>
    <row r="698" spans="1:70" x14ac:dyDescent="0.25">
      <c r="A698" s="14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141"/>
      <c r="AI698" s="3"/>
      <c r="AJ698" s="3"/>
      <c r="AK698" s="3"/>
      <c r="AL698" s="3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</row>
    <row r="699" spans="1:70" x14ac:dyDescent="0.25">
      <c r="A699" s="14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141"/>
      <c r="AI699" s="3"/>
      <c r="AJ699" s="3"/>
      <c r="AK699" s="3"/>
      <c r="AL699" s="3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</row>
    <row r="700" spans="1:70" x14ac:dyDescent="0.25">
      <c r="A700" s="14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141"/>
      <c r="AI700" s="3"/>
      <c r="AJ700" s="3"/>
      <c r="AK700" s="3"/>
      <c r="AL700" s="3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</row>
    <row r="701" spans="1:70" x14ac:dyDescent="0.25">
      <c r="A701" s="14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141"/>
      <c r="AI701" s="3"/>
      <c r="AJ701" s="3"/>
      <c r="AK701" s="3"/>
      <c r="AL701" s="3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</row>
    <row r="702" spans="1:70" x14ac:dyDescent="0.25">
      <c r="A702" s="14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141"/>
      <c r="AI702" s="3"/>
      <c r="AJ702" s="3"/>
      <c r="AK702" s="3"/>
      <c r="AL702" s="3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</row>
    <row r="703" spans="1:70" x14ac:dyDescent="0.25">
      <c r="A703" s="14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141"/>
      <c r="AI703" s="3"/>
      <c r="AJ703" s="3"/>
      <c r="AK703" s="3"/>
      <c r="AL703" s="3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</row>
    <row r="704" spans="1:70" x14ac:dyDescent="0.25">
      <c r="A704" s="14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141"/>
      <c r="AI704" s="3"/>
      <c r="AJ704" s="3"/>
      <c r="AK704" s="3"/>
      <c r="AL704" s="3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</row>
    <row r="705" spans="1:70" x14ac:dyDescent="0.25">
      <c r="A705" s="14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141"/>
      <c r="AI705" s="3"/>
      <c r="AJ705" s="3"/>
      <c r="AK705" s="3"/>
      <c r="AL705" s="3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</row>
    <row r="706" spans="1:70" x14ac:dyDescent="0.25">
      <c r="A706" s="14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141"/>
      <c r="AI706" s="3"/>
      <c r="AJ706" s="3"/>
      <c r="AK706" s="3"/>
      <c r="AL706" s="3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</row>
    <row r="707" spans="1:70" x14ac:dyDescent="0.25">
      <c r="A707" s="14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141"/>
      <c r="AI707" s="3"/>
      <c r="AJ707" s="3"/>
      <c r="AK707" s="3"/>
      <c r="AL707" s="3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</row>
    <row r="708" spans="1:70" x14ac:dyDescent="0.25">
      <c r="A708" s="14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141"/>
      <c r="AI708" s="3"/>
      <c r="AJ708" s="3"/>
      <c r="AK708" s="3"/>
      <c r="AL708" s="3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</row>
    <row r="709" spans="1:70" x14ac:dyDescent="0.25">
      <c r="A709" s="14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141"/>
      <c r="AI709" s="3"/>
      <c r="AJ709" s="3"/>
      <c r="AK709" s="3"/>
      <c r="AL709" s="3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</row>
    <row r="710" spans="1:70" x14ac:dyDescent="0.25">
      <c r="A710" s="14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141"/>
      <c r="AI710" s="3"/>
      <c r="AJ710" s="3"/>
      <c r="AK710" s="3"/>
      <c r="AL710" s="3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</row>
    <row r="711" spans="1:70" x14ac:dyDescent="0.25">
      <c r="A711" s="14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141"/>
      <c r="AI711" s="3"/>
      <c r="AJ711" s="3"/>
      <c r="AK711" s="3"/>
      <c r="AL711" s="3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</row>
    <row r="712" spans="1:70" x14ac:dyDescent="0.25">
      <c r="A712" s="14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141"/>
      <c r="AI712" s="3"/>
      <c r="AJ712" s="3"/>
      <c r="AK712" s="3"/>
      <c r="AL712" s="3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</row>
    <row r="713" spans="1:70" x14ac:dyDescent="0.25">
      <c r="A713" s="14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141"/>
      <c r="AI713" s="3"/>
      <c r="AJ713" s="3"/>
      <c r="AK713" s="3"/>
      <c r="AL713" s="3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</row>
    <row r="714" spans="1:70" x14ac:dyDescent="0.25">
      <c r="A714" s="14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141"/>
      <c r="AI714" s="3"/>
      <c r="AJ714" s="3"/>
      <c r="AK714" s="3"/>
      <c r="AL714" s="3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</row>
    <row r="715" spans="1:70" x14ac:dyDescent="0.25">
      <c r="A715" s="14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141"/>
      <c r="AI715" s="3"/>
      <c r="AJ715" s="3"/>
      <c r="AK715" s="3"/>
      <c r="AL715" s="3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</row>
    <row r="716" spans="1:70" x14ac:dyDescent="0.25">
      <c r="A716" s="14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141"/>
      <c r="AI716" s="3"/>
      <c r="AJ716" s="3"/>
      <c r="AK716" s="3"/>
      <c r="AL716" s="3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</row>
    <row r="717" spans="1:70" x14ac:dyDescent="0.25">
      <c r="A717" s="14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141"/>
      <c r="AI717" s="3"/>
      <c r="AJ717" s="3"/>
      <c r="AK717" s="3"/>
      <c r="AL717" s="3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</row>
    <row r="718" spans="1:70" x14ac:dyDescent="0.25">
      <c r="A718" s="14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141"/>
      <c r="AI718" s="3"/>
      <c r="AJ718" s="3"/>
      <c r="AK718" s="3"/>
      <c r="AL718" s="3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</row>
    <row r="719" spans="1:70" x14ac:dyDescent="0.25">
      <c r="A719" s="14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141"/>
      <c r="AI719" s="3"/>
      <c r="AJ719" s="3"/>
      <c r="AK719" s="3"/>
      <c r="AL719" s="3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</row>
    <row r="720" spans="1:70" x14ac:dyDescent="0.25">
      <c r="A720" s="14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141"/>
      <c r="AI720" s="3"/>
      <c r="AJ720" s="3"/>
      <c r="AK720" s="3"/>
      <c r="AL720" s="3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</row>
    <row r="721" spans="1:70" x14ac:dyDescent="0.25">
      <c r="A721" s="14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141"/>
      <c r="AI721" s="3"/>
      <c r="AJ721" s="3"/>
      <c r="AK721" s="3"/>
      <c r="AL721" s="3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</row>
    <row r="722" spans="1:70" x14ac:dyDescent="0.25">
      <c r="A722" s="14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141"/>
      <c r="AI722" s="3"/>
      <c r="AJ722" s="3"/>
      <c r="AK722" s="3"/>
      <c r="AL722" s="3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</row>
    <row r="723" spans="1:70" x14ac:dyDescent="0.25">
      <c r="A723" s="14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141"/>
      <c r="AI723" s="3"/>
      <c r="AJ723" s="3"/>
      <c r="AK723" s="3"/>
      <c r="AL723" s="3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</row>
    <row r="724" spans="1:70" x14ac:dyDescent="0.25">
      <c r="A724" s="14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141"/>
      <c r="AI724" s="3"/>
      <c r="AJ724" s="3"/>
      <c r="AK724" s="3"/>
      <c r="AL724" s="3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</row>
    <row r="725" spans="1:70" x14ac:dyDescent="0.25">
      <c r="A725" s="14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141"/>
      <c r="AI725" s="3"/>
      <c r="AJ725" s="3"/>
      <c r="AK725" s="3"/>
      <c r="AL725" s="3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</row>
    <row r="726" spans="1:70" x14ac:dyDescent="0.25">
      <c r="A726" s="14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141"/>
      <c r="AI726" s="3"/>
      <c r="AJ726" s="3"/>
      <c r="AK726" s="3"/>
      <c r="AL726" s="3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</row>
    <row r="727" spans="1:70" x14ac:dyDescent="0.25">
      <c r="A727" s="14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141"/>
      <c r="AI727" s="3"/>
      <c r="AJ727" s="3"/>
      <c r="AK727" s="3"/>
      <c r="AL727" s="3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</row>
    <row r="728" spans="1:70" x14ac:dyDescent="0.25">
      <c r="A728" s="14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141"/>
      <c r="AI728" s="3"/>
      <c r="AJ728" s="3"/>
      <c r="AK728" s="3"/>
      <c r="AL728" s="3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</row>
    <row r="729" spans="1:70" x14ac:dyDescent="0.25">
      <c r="A729" s="14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141"/>
      <c r="AI729" s="3"/>
      <c r="AJ729" s="3"/>
      <c r="AK729" s="3"/>
      <c r="AL729" s="3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</row>
    <row r="730" spans="1:70" x14ac:dyDescent="0.25">
      <c r="A730" s="14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141"/>
      <c r="AI730" s="3"/>
      <c r="AJ730" s="3"/>
      <c r="AK730" s="3"/>
      <c r="AL730" s="3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</row>
    <row r="731" spans="1:70" x14ac:dyDescent="0.25">
      <c r="A731" s="14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141"/>
      <c r="AI731" s="3"/>
      <c r="AJ731" s="3"/>
      <c r="AK731" s="3"/>
      <c r="AL731" s="3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</row>
    <row r="732" spans="1:70" x14ac:dyDescent="0.25">
      <c r="A732" s="14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141"/>
      <c r="AI732" s="3"/>
      <c r="AJ732" s="3"/>
      <c r="AK732" s="3"/>
      <c r="AL732" s="3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</row>
    <row r="733" spans="1:70" x14ac:dyDescent="0.25">
      <c r="A733" s="14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141"/>
      <c r="AI733" s="3"/>
      <c r="AJ733" s="3"/>
      <c r="AK733" s="3"/>
      <c r="AL733" s="3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</row>
    <row r="734" spans="1:70" x14ac:dyDescent="0.25">
      <c r="A734" s="14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141"/>
      <c r="AI734" s="3"/>
      <c r="AJ734" s="3"/>
      <c r="AK734" s="3"/>
      <c r="AL734" s="3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</row>
    <row r="735" spans="1:70" x14ac:dyDescent="0.25">
      <c r="A735" s="14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141"/>
      <c r="AI735" s="3"/>
      <c r="AJ735" s="3"/>
      <c r="AK735" s="3"/>
      <c r="AL735" s="3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</row>
    <row r="736" spans="1:70" x14ac:dyDescent="0.25">
      <c r="A736" s="14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141"/>
      <c r="AI736" s="3"/>
      <c r="AJ736" s="3"/>
      <c r="AK736" s="3"/>
      <c r="AL736" s="3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</row>
    <row r="737" spans="1:70" x14ac:dyDescent="0.25">
      <c r="A737" s="14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141"/>
      <c r="AI737" s="3"/>
      <c r="AJ737" s="3"/>
      <c r="AK737" s="3"/>
      <c r="AL737" s="3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</row>
    <row r="738" spans="1:70" x14ac:dyDescent="0.25">
      <c r="A738" s="14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141"/>
      <c r="AI738" s="3"/>
      <c r="AJ738" s="3"/>
      <c r="AK738" s="3"/>
      <c r="AL738" s="3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</row>
    <row r="739" spans="1:70" x14ac:dyDescent="0.25">
      <c r="A739" s="14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141"/>
      <c r="AI739" s="3"/>
      <c r="AJ739" s="3"/>
      <c r="AK739" s="3"/>
      <c r="AL739" s="3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</row>
    <row r="740" spans="1:70" x14ac:dyDescent="0.25">
      <c r="A740" s="14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141"/>
      <c r="AI740" s="3"/>
      <c r="AJ740" s="3"/>
      <c r="AK740" s="3"/>
      <c r="AL740" s="3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</row>
    <row r="741" spans="1:70" x14ac:dyDescent="0.25">
      <c r="A741" s="14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141"/>
      <c r="AI741" s="3"/>
      <c r="AJ741" s="3"/>
      <c r="AK741" s="3"/>
      <c r="AL741" s="3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</row>
    <row r="742" spans="1:70" x14ac:dyDescent="0.25">
      <c r="A742" s="14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141"/>
      <c r="AI742" s="3"/>
      <c r="AJ742" s="3"/>
      <c r="AK742" s="3"/>
      <c r="AL742" s="3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</row>
    <row r="743" spans="1:70" x14ac:dyDescent="0.25">
      <c r="A743" s="14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141"/>
      <c r="AI743" s="3"/>
      <c r="AJ743" s="3"/>
      <c r="AK743" s="3"/>
      <c r="AL743" s="3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</row>
    <row r="744" spans="1:70" x14ac:dyDescent="0.25">
      <c r="A744" s="14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141"/>
      <c r="AI744" s="3"/>
      <c r="AJ744" s="3"/>
      <c r="AK744" s="3"/>
      <c r="AL744" s="3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</row>
    <row r="745" spans="1:70" x14ac:dyDescent="0.25">
      <c r="A745" s="14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141"/>
      <c r="AI745" s="3"/>
      <c r="AJ745" s="3"/>
      <c r="AK745" s="3"/>
      <c r="AL745" s="3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</row>
    <row r="746" spans="1:70" x14ac:dyDescent="0.25">
      <c r="A746" s="14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141"/>
      <c r="AI746" s="3"/>
      <c r="AJ746" s="3"/>
      <c r="AK746" s="3"/>
      <c r="AL746" s="3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</row>
    <row r="747" spans="1:70" x14ac:dyDescent="0.25">
      <c r="A747" s="14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141"/>
      <c r="AI747" s="3"/>
      <c r="AJ747" s="3"/>
      <c r="AK747" s="3"/>
      <c r="AL747" s="3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</row>
    <row r="748" spans="1:70" x14ac:dyDescent="0.25">
      <c r="A748" s="14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141"/>
      <c r="AI748" s="3"/>
      <c r="AJ748" s="3"/>
      <c r="AK748" s="3"/>
      <c r="AL748" s="3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</row>
    <row r="749" spans="1:70" x14ac:dyDescent="0.25">
      <c r="A749" s="14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141"/>
      <c r="AI749" s="3"/>
      <c r="AJ749" s="3"/>
      <c r="AK749" s="3"/>
      <c r="AL749" s="3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</row>
    <row r="750" spans="1:70" x14ac:dyDescent="0.25">
      <c r="A750" s="14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141"/>
      <c r="AI750" s="3"/>
      <c r="AJ750" s="3"/>
      <c r="AK750" s="3"/>
      <c r="AL750" s="3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</row>
    <row r="751" spans="1:70" x14ac:dyDescent="0.25">
      <c r="A751" s="14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141"/>
      <c r="AI751" s="3"/>
      <c r="AJ751" s="3"/>
      <c r="AK751" s="3"/>
      <c r="AL751" s="3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</row>
    <row r="752" spans="1:70" x14ac:dyDescent="0.25">
      <c r="A752" s="14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141"/>
      <c r="AI752" s="3"/>
      <c r="AJ752" s="3"/>
      <c r="AK752" s="3"/>
      <c r="AL752" s="3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</row>
    <row r="753" spans="1:70" x14ac:dyDescent="0.25">
      <c r="A753" s="14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141"/>
      <c r="AI753" s="3"/>
      <c r="AJ753" s="3"/>
      <c r="AK753" s="3"/>
      <c r="AL753" s="3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</row>
    <row r="754" spans="1:70" x14ac:dyDescent="0.25">
      <c r="A754" s="14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141"/>
      <c r="AI754" s="3"/>
      <c r="AJ754" s="3"/>
      <c r="AK754" s="3"/>
      <c r="AL754" s="3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</row>
    <row r="755" spans="1:70" x14ac:dyDescent="0.25">
      <c r="A755" s="14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141"/>
      <c r="AI755" s="3"/>
      <c r="AJ755" s="3"/>
      <c r="AK755" s="3"/>
      <c r="AL755" s="3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</row>
    <row r="756" spans="1:70" x14ac:dyDescent="0.25">
      <c r="A756" s="14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141"/>
      <c r="AI756" s="3"/>
      <c r="AJ756" s="3"/>
      <c r="AK756" s="3"/>
      <c r="AL756" s="3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</row>
    <row r="757" spans="1:70" x14ac:dyDescent="0.25">
      <c r="A757" s="14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141"/>
      <c r="AI757" s="3"/>
      <c r="AJ757" s="3"/>
      <c r="AK757" s="3"/>
      <c r="AL757" s="3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</row>
    <row r="758" spans="1:70" x14ac:dyDescent="0.25">
      <c r="A758" s="14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141"/>
      <c r="AI758" s="3"/>
      <c r="AJ758" s="3"/>
      <c r="AK758" s="3"/>
      <c r="AL758" s="3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</row>
    <row r="759" spans="1:70" x14ac:dyDescent="0.25">
      <c r="A759" s="14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141"/>
      <c r="AI759" s="3"/>
      <c r="AJ759" s="3"/>
      <c r="AK759" s="3"/>
      <c r="AL759" s="3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</row>
    <row r="760" spans="1:70" x14ac:dyDescent="0.25">
      <c r="A760" s="14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141"/>
      <c r="AI760" s="3"/>
      <c r="AJ760" s="3"/>
      <c r="AK760" s="3"/>
      <c r="AL760" s="3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</row>
    <row r="761" spans="1:70" x14ac:dyDescent="0.25">
      <c r="A761" s="14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141"/>
      <c r="AI761" s="3"/>
      <c r="AJ761" s="3"/>
      <c r="AK761" s="3"/>
      <c r="AL761" s="3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</row>
    <row r="762" spans="1:70" x14ac:dyDescent="0.25">
      <c r="A762" s="14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141"/>
      <c r="AI762" s="3"/>
      <c r="AJ762" s="3"/>
      <c r="AK762" s="3"/>
      <c r="AL762" s="3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</row>
    <row r="763" spans="1:70" x14ac:dyDescent="0.25">
      <c r="A763" s="14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141"/>
      <c r="AI763" s="3"/>
      <c r="AJ763" s="3"/>
      <c r="AK763" s="3"/>
      <c r="AL763" s="3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</row>
    <row r="764" spans="1:70" x14ac:dyDescent="0.25">
      <c r="A764" s="14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141"/>
      <c r="AI764" s="3"/>
      <c r="AJ764" s="3"/>
      <c r="AK764" s="3"/>
      <c r="AL764" s="3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</row>
    <row r="765" spans="1:70" x14ac:dyDescent="0.25">
      <c r="A765" s="14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141"/>
      <c r="AI765" s="3"/>
      <c r="AJ765" s="3"/>
      <c r="AK765" s="3"/>
      <c r="AL765" s="3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</row>
    <row r="766" spans="1:70" x14ac:dyDescent="0.25">
      <c r="A766" s="14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141"/>
      <c r="AI766" s="3"/>
      <c r="AJ766" s="3"/>
      <c r="AK766" s="3"/>
      <c r="AL766" s="3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</row>
    <row r="767" spans="1:70" x14ac:dyDescent="0.25">
      <c r="A767" s="14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141"/>
      <c r="AI767" s="3"/>
      <c r="AJ767" s="3"/>
      <c r="AK767" s="3"/>
      <c r="AL767" s="3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</row>
    <row r="768" spans="1:70" x14ac:dyDescent="0.25">
      <c r="A768" s="14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141"/>
      <c r="AI768" s="3"/>
      <c r="AJ768" s="3"/>
      <c r="AK768" s="3"/>
      <c r="AL768" s="3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</row>
    <row r="769" spans="1:70" x14ac:dyDescent="0.25">
      <c r="A769" s="14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141"/>
      <c r="AI769" s="3"/>
      <c r="AJ769" s="3"/>
      <c r="AK769" s="3"/>
      <c r="AL769" s="3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</row>
    <row r="770" spans="1:70" x14ac:dyDescent="0.25">
      <c r="A770" s="14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141"/>
      <c r="AI770" s="3"/>
      <c r="AJ770" s="3"/>
      <c r="AK770" s="3"/>
      <c r="AL770" s="3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</row>
    <row r="771" spans="1:70" x14ac:dyDescent="0.25">
      <c r="A771" s="14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141"/>
      <c r="AI771" s="3"/>
      <c r="AJ771" s="3"/>
      <c r="AK771" s="3"/>
      <c r="AL771" s="3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</row>
    <row r="772" spans="1:70" x14ac:dyDescent="0.25">
      <c r="A772" s="14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141"/>
      <c r="AI772" s="3"/>
      <c r="AJ772" s="3"/>
      <c r="AK772" s="3"/>
      <c r="AL772" s="3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</row>
    <row r="773" spans="1:70" x14ac:dyDescent="0.25">
      <c r="A773" s="14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141"/>
      <c r="AI773" s="3"/>
      <c r="AJ773" s="3"/>
      <c r="AK773" s="3"/>
      <c r="AL773" s="3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</row>
    <row r="774" spans="1:70" x14ac:dyDescent="0.25">
      <c r="A774" s="14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141"/>
      <c r="AI774" s="3"/>
      <c r="AJ774" s="3"/>
      <c r="AK774" s="3"/>
      <c r="AL774" s="3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</row>
    <row r="775" spans="1:70" x14ac:dyDescent="0.25">
      <c r="A775" s="14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141"/>
      <c r="AI775" s="3"/>
      <c r="AJ775" s="3"/>
      <c r="AK775" s="3"/>
      <c r="AL775" s="3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</row>
    <row r="776" spans="1:70" x14ac:dyDescent="0.25">
      <c r="A776" s="14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141"/>
      <c r="AI776" s="3"/>
      <c r="AJ776" s="3"/>
      <c r="AK776" s="3"/>
      <c r="AL776" s="3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</row>
    <row r="777" spans="1:70" x14ac:dyDescent="0.25">
      <c r="A777" s="14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141"/>
      <c r="AI777" s="3"/>
      <c r="AJ777" s="3"/>
      <c r="AK777" s="3"/>
      <c r="AL777" s="3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</row>
    <row r="778" spans="1:70" x14ac:dyDescent="0.25">
      <c r="A778" s="14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141"/>
      <c r="AI778" s="3"/>
      <c r="AJ778" s="3"/>
      <c r="AK778" s="3"/>
      <c r="AL778" s="3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</row>
    <row r="779" spans="1:70" x14ac:dyDescent="0.25">
      <c r="A779" s="14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141"/>
      <c r="AI779" s="3"/>
      <c r="AJ779" s="3"/>
      <c r="AK779" s="3"/>
      <c r="AL779" s="3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</row>
    <row r="780" spans="1:70" x14ac:dyDescent="0.25">
      <c r="A780" s="14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141"/>
      <c r="AI780" s="3"/>
      <c r="AJ780" s="3"/>
      <c r="AK780" s="3"/>
      <c r="AL780" s="3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</row>
    <row r="781" spans="1:70" x14ac:dyDescent="0.25">
      <c r="A781" s="14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141"/>
      <c r="AI781" s="3"/>
      <c r="AJ781" s="3"/>
      <c r="AK781" s="3"/>
      <c r="AL781" s="3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</row>
    <row r="782" spans="1:70" x14ac:dyDescent="0.25">
      <c r="A782" s="14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141"/>
      <c r="AI782" s="3"/>
      <c r="AJ782" s="3"/>
      <c r="AK782" s="3"/>
      <c r="AL782" s="3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</row>
    <row r="783" spans="1:70" x14ac:dyDescent="0.25">
      <c r="A783" s="14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141"/>
      <c r="AI783" s="3"/>
      <c r="AJ783" s="3"/>
      <c r="AK783" s="3"/>
      <c r="AL783" s="3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</row>
    <row r="784" spans="1:70" x14ac:dyDescent="0.25">
      <c r="A784" s="14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141"/>
      <c r="AI784" s="3"/>
      <c r="AJ784" s="3"/>
      <c r="AK784" s="3"/>
      <c r="AL784" s="3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</row>
    <row r="785" spans="1:70" x14ac:dyDescent="0.25">
      <c r="A785" s="14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141"/>
      <c r="AI785" s="3"/>
      <c r="AJ785" s="3"/>
      <c r="AK785" s="3"/>
      <c r="AL785" s="3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</row>
    <row r="786" spans="1:70" x14ac:dyDescent="0.25">
      <c r="A786" s="14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141"/>
      <c r="AI786" s="3"/>
      <c r="AJ786" s="3"/>
      <c r="AK786" s="3"/>
      <c r="AL786" s="3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</row>
    <row r="787" spans="1:70" x14ac:dyDescent="0.25">
      <c r="A787" s="14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141"/>
      <c r="AI787" s="3"/>
      <c r="AJ787" s="3"/>
      <c r="AK787" s="3"/>
      <c r="AL787" s="3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</row>
    <row r="788" spans="1:70" x14ac:dyDescent="0.25">
      <c r="A788" s="14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141"/>
      <c r="AI788" s="3"/>
      <c r="AJ788" s="3"/>
      <c r="AK788" s="3"/>
      <c r="AL788" s="3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</row>
    <row r="789" spans="1:70" x14ac:dyDescent="0.25">
      <c r="A789" s="14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141"/>
      <c r="AI789" s="3"/>
      <c r="AJ789" s="3"/>
      <c r="AK789" s="3"/>
      <c r="AL789" s="3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</row>
    <row r="790" spans="1:70" x14ac:dyDescent="0.25">
      <c r="A790" s="14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141"/>
      <c r="AI790" s="3"/>
      <c r="AJ790" s="3"/>
      <c r="AK790" s="3"/>
      <c r="AL790" s="3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</row>
    <row r="791" spans="1:70" x14ac:dyDescent="0.25">
      <c r="A791" s="14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141"/>
      <c r="AI791" s="3"/>
      <c r="AJ791" s="3"/>
      <c r="AK791" s="3"/>
      <c r="AL791" s="3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</row>
    <row r="792" spans="1:70" x14ac:dyDescent="0.25">
      <c r="A792" s="14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141"/>
      <c r="AI792" s="3"/>
      <c r="AJ792" s="3"/>
      <c r="AK792" s="3"/>
      <c r="AL792" s="3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</row>
    <row r="793" spans="1:70" x14ac:dyDescent="0.25">
      <c r="A793" s="14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141"/>
      <c r="AI793" s="3"/>
      <c r="AJ793" s="3"/>
      <c r="AK793" s="3"/>
      <c r="AL793" s="3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</row>
    <row r="794" spans="1:70" x14ac:dyDescent="0.25">
      <c r="A794" s="14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141"/>
      <c r="AI794" s="3"/>
      <c r="AJ794" s="3"/>
      <c r="AK794" s="3"/>
      <c r="AL794" s="3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</row>
    <row r="795" spans="1:70" x14ac:dyDescent="0.25">
      <c r="A795" s="14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141"/>
      <c r="AI795" s="3"/>
      <c r="AJ795" s="3"/>
      <c r="AK795" s="3"/>
      <c r="AL795" s="3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</row>
    <row r="796" spans="1:70" x14ac:dyDescent="0.25">
      <c r="A796" s="14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141"/>
      <c r="AI796" s="3"/>
      <c r="AJ796" s="3"/>
      <c r="AK796" s="3"/>
      <c r="AL796" s="3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</row>
    <row r="797" spans="1:70" x14ac:dyDescent="0.25">
      <c r="A797" s="14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141"/>
      <c r="AI797" s="3"/>
      <c r="AJ797" s="3"/>
      <c r="AK797" s="3"/>
      <c r="AL797" s="3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</row>
    <row r="798" spans="1:70" x14ac:dyDescent="0.25">
      <c r="A798" s="14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141"/>
      <c r="AI798" s="3"/>
      <c r="AJ798" s="3"/>
      <c r="AK798" s="3"/>
      <c r="AL798" s="3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</row>
    <row r="799" spans="1:70" x14ac:dyDescent="0.25">
      <c r="A799" s="14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141"/>
      <c r="AI799" s="3"/>
      <c r="AJ799" s="3"/>
      <c r="AK799" s="3"/>
      <c r="AL799" s="3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</row>
    <row r="800" spans="1:70" x14ac:dyDescent="0.25">
      <c r="A800" s="14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141"/>
      <c r="AI800" s="3"/>
      <c r="AJ800" s="3"/>
      <c r="AK800" s="3"/>
      <c r="AL800" s="3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</row>
    <row r="801" spans="1:70" x14ac:dyDescent="0.25">
      <c r="A801" s="14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141"/>
      <c r="AI801" s="3"/>
      <c r="AJ801" s="3"/>
      <c r="AK801" s="3"/>
      <c r="AL801" s="3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</row>
    <row r="802" spans="1:70" x14ac:dyDescent="0.25">
      <c r="A802" s="14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141"/>
      <c r="AI802" s="3"/>
      <c r="AJ802" s="3"/>
      <c r="AK802" s="3"/>
      <c r="AL802" s="3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</row>
    <row r="803" spans="1:70" x14ac:dyDescent="0.25">
      <c r="A803" s="14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141"/>
      <c r="AI803" s="3"/>
      <c r="AJ803" s="3"/>
      <c r="AK803" s="3"/>
      <c r="AL803" s="3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</row>
    <row r="804" spans="1:70" x14ac:dyDescent="0.25">
      <c r="A804" s="14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141"/>
      <c r="AI804" s="3"/>
      <c r="AJ804" s="3"/>
      <c r="AK804" s="3"/>
      <c r="AL804" s="3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</row>
    <row r="805" spans="1:70" x14ac:dyDescent="0.25">
      <c r="A805" s="14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141"/>
      <c r="AI805" s="3"/>
      <c r="AJ805" s="3"/>
      <c r="AK805" s="3"/>
      <c r="AL805" s="3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</row>
    <row r="806" spans="1:70" x14ac:dyDescent="0.25">
      <c r="A806" s="14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141"/>
      <c r="AI806" s="3"/>
      <c r="AJ806" s="3"/>
      <c r="AK806" s="3"/>
      <c r="AL806" s="3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</row>
    <row r="807" spans="1:70" x14ac:dyDescent="0.25">
      <c r="A807" s="14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141"/>
      <c r="AI807" s="3"/>
      <c r="AJ807" s="3"/>
      <c r="AK807" s="3"/>
      <c r="AL807" s="3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</row>
    <row r="808" spans="1:70" x14ac:dyDescent="0.25">
      <c r="A808" s="14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141"/>
      <c r="AI808" s="3"/>
      <c r="AJ808" s="3"/>
      <c r="AK808" s="3"/>
      <c r="AL808" s="3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</row>
    <row r="809" spans="1:70" x14ac:dyDescent="0.25">
      <c r="A809" s="14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141"/>
      <c r="AI809" s="3"/>
      <c r="AJ809" s="3"/>
      <c r="AK809" s="3"/>
      <c r="AL809" s="3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</row>
    <row r="810" spans="1:70" x14ac:dyDescent="0.25">
      <c r="A810" s="14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141"/>
      <c r="AI810" s="3"/>
      <c r="AJ810" s="3"/>
      <c r="AK810" s="3"/>
      <c r="AL810" s="3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</row>
    <row r="811" spans="1:70" x14ac:dyDescent="0.25">
      <c r="A811" s="14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141"/>
      <c r="AI811" s="3"/>
      <c r="AJ811" s="3"/>
      <c r="AK811" s="3"/>
      <c r="AL811" s="3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</row>
    <row r="812" spans="1:70" x14ac:dyDescent="0.25">
      <c r="A812" s="14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141"/>
      <c r="AI812" s="3"/>
      <c r="AJ812" s="3"/>
      <c r="AK812" s="3"/>
      <c r="AL812" s="3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</row>
    <row r="813" spans="1:70" x14ac:dyDescent="0.25">
      <c r="A813" s="14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141"/>
      <c r="AI813" s="3"/>
      <c r="AJ813" s="3"/>
      <c r="AK813" s="3"/>
      <c r="AL813" s="3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</row>
    <row r="814" spans="1:70" x14ac:dyDescent="0.25">
      <c r="A814" s="14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141"/>
      <c r="AI814" s="3"/>
      <c r="AJ814" s="3"/>
      <c r="AK814" s="3"/>
      <c r="AL814" s="3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</row>
    <row r="815" spans="1:70" x14ac:dyDescent="0.25">
      <c r="A815" s="14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141"/>
      <c r="AI815" s="3"/>
      <c r="AJ815" s="3"/>
      <c r="AK815" s="3"/>
      <c r="AL815" s="3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</row>
    <row r="816" spans="1:70" x14ac:dyDescent="0.25">
      <c r="A816" s="14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141"/>
      <c r="AI816" s="3"/>
      <c r="AJ816" s="3"/>
      <c r="AK816" s="3"/>
      <c r="AL816" s="3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</row>
    <row r="817" spans="1:70" x14ac:dyDescent="0.25">
      <c r="A817" s="14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141"/>
      <c r="AI817" s="3"/>
      <c r="AJ817" s="3"/>
      <c r="AK817" s="3"/>
      <c r="AL817" s="3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</row>
    <row r="818" spans="1:70" x14ac:dyDescent="0.25">
      <c r="A818" s="14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141"/>
      <c r="AI818" s="3"/>
      <c r="AJ818" s="3"/>
      <c r="AK818" s="3"/>
      <c r="AL818" s="3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</row>
    <row r="819" spans="1:70" x14ac:dyDescent="0.25">
      <c r="A819" s="14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141"/>
      <c r="AI819" s="3"/>
      <c r="AJ819" s="3"/>
      <c r="AK819" s="3"/>
      <c r="AL819" s="3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</row>
    <row r="820" spans="1:70" x14ac:dyDescent="0.25">
      <c r="A820" s="14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141"/>
      <c r="AI820" s="3"/>
      <c r="AJ820" s="3"/>
      <c r="AK820" s="3"/>
      <c r="AL820" s="3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</row>
    <row r="821" spans="1:70" x14ac:dyDescent="0.25">
      <c r="A821" s="14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141"/>
      <c r="AI821" s="3"/>
      <c r="AJ821" s="3"/>
      <c r="AK821" s="3"/>
      <c r="AL821" s="3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</row>
    <row r="822" spans="1:70" x14ac:dyDescent="0.25">
      <c r="A822" s="14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141"/>
      <c r="AI822" s="3"/>
      <c r="AJ822" s="3"/>
      <c r="AK822" s="3"/>
      <c r="AL822" s="3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</row>
    <row r="823" spans="1:70" x14ac:dyDescent="0.25">
      <c r="A823" s="14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141"/>
      <c r="AI823" s="3"/>
      <c r="AJ823" s="3"/>
      <c r="AK823" s="3"/>
      <c r="AL823" s="3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</row>
    <row r="824" spans="1:70" x14ac:dyDescent="0.25">
      <c r="A824" s="14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141"/>
      <c r="AI824" s="3"/>
      <c r="AJ824" s="3"/>
      <c r="AK824" s="3"/>
      <c r="AL824" s="3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</row>
    <row r="825" spans="1:70" x14ac:dyDescent="0.25">
      <c r="A825" s="14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141"/>
      <c r="AI825" s="3"/>
      <c r="AJ825" s="3"/>
      <c r="AK825" s="3"/>
      <c r="AL825" s="3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</row>
    <row r="826" spans="1:70" x14ac:dyDescent="0.25">
      <c r="A826" s="14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141"/>
      <c r="AI826" s="3"/>
      <c r="AJ826" s="3"/>
      <c r="AK826" s="3"/>
      <c r="AL826" s="3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</row>
    <row r="827" spans="1:70" x14ac:dyDescent="0.25">
      <c r="A827" s="14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141"/>
      <c r="AI827" s="3"/>
      <c r="AJ827" s="3"/>
      <c r="AK827" s="3"/>
      <c r="AL827" s="3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</row>
    <row r="828" spans="1:70" x14ac:dyDescent="0.25">
      <c r="A828" s="14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141"/>
      <c r="AI828" s="3"/>
      <c r="AJ828" s="3"/>
      <c r="AK828" s="3"/>
      <c r="AL828" s="3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</row>
    <row r="829" spans="1:70" x14ac:dyDescent="0.25">
      <c r="A829" s="14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141"/>
      <c r="AI829" s="3"/>
      <c r="AJ829" s="3"/>
      <c r="AK829" s="3"/>
      <c r="AL829" s="3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</row>
    <row r="830" spans="1:70" x14ac:dyDescent="0.25">
      <c r="A830" s="14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141"/>
      <c r="AI830" s="3"/>
      <c r="AJ830" s="3"/>
      <c r="AK830" s="3"/>
      <c r="AL830" s="3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</row>
    <row r="831" spans="1:70" x14ac:dyDescent="0.25">
      <c r="A831" s="14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141"/>
      <c r="AI831" s="3"/>
      <c r="AJ831" s="3"/>
      <c r="AK831" s="3"/>
      <c r="AL831" s="3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</row>
    <row r="832" spans="1:70" x14ac:dyDescent="0.25">
      <c r="A832" s="14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141"/>
      <c r="AI832" s="3"/>
      <c r="AJ832" s="3"/>
      <c r="AK832" s="3"/>
      <c r="AL832" s="3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</row>
    <row r="833" spans="1:70" x14ac:dyDescent="0.25">
      <c r="A833" s="14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141"/>
      <c r="AI833" s="3"/>
      <c r="AJ833" s="3"/>
      <c r="AK833" s="3"/>
      <c r="AL833" s="3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</row>
    <row r="834" spans="1:70" x14ac:dyDescent="0.25">
      <c r="A834" s="14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141"/>
      <c r="AI834" s="3"/>
      <c r="AJ834" s="3"/>
      <c r="AK834" s="3"/>
      <c r="AL834" s="3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</row>
    <row r="835" spans="1:70" x14ac:dyDescent="0.25">
      <c r="A835" s="14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141"/>
      <c r="AI835" s="3"/>
      <c r="AJ835" s="3"/>
      <c r="AK835" s="3"/>
      <c r="AL835" s="3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</row>
    <row r="836" spans="1:70" x14ac:dyDescent="0.25">
      <c r="A836" s="14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141"/>
      <c r="AI836" s="3"/>
      <c r="AJ836" s="3"/>
      <c r="AK836" s="3"/>
      <c r="AL836" s="3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</row>
    <row r="837" spans="1:70" x14ac:dyDescent="0.25">
      <c r="A837" s="14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141"/>
      <c r="AI837" s="3"/>
      <c r="AJ837" s="3"/>
      <c r="AK837" s="3"/>
      <c r="AL837" s="3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</row>
    <row r="838" spans="1:70" x14ac:dyDescent="0.25">
      <c r="A838" s="14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141"/>
      <c r="AI838" s="3"/>
      <c r="AJ838" s="3"/>
      <c r="AK838" s="3"/>
      <c r="AL838" s="3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</row>
    <row r="839" spans="1:70" x14ac:dyDescent="0.25">
      <c r="A839" s="14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141"/>
      <c r="AI839" s="3"/>
      <c r="AJ839" s="3"/>
      <c r="AK839" s="3"/>
      <c r="AL839" s="3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</row>
    <row r="840" spans="1:70" x14ac:dyDescent="0.25">
      <c r="A840" s="14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141"/>
      <c r="AI840" s="3"/>
      <c r="AJ840" s="3"/>
      <c r="AK840" s="3"/>
      <c r="AL840" s="3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</row>
    <row r="841" spans="1:70" x14ac:dyDescent="0.25">
      <c r="A841" s="14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141"/>
      <c r="AI841" s="3"/>
      <c r="AJ841" s="3"/>
      <c r="AK841" s="3"/>
      <c r="AL841" s="3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</row>
    <row r="842" spans="1:70" x14ac:dyDescent="0.25">
      <c r="A842" s="14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141"/>
      <c r="AI842" s="3"/>
      <c r="AJ842" s="3"/>
      <c r="AK842" s="3"/>
      <c r="AL842" s="3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</row>
    <row r="843" spans="1:70" x14ac:dyDescent="0.25">
      <c r="A843" s="14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141"/>
      <c r="AI843" s="3"/>
      <c r="AJ843" s="3"/>
      <c r="AK843" s="3"/>
      <c r="AL843" s="3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</row>
    <row r="844" spans="1:70" x14ac:dyDescent="0.25">
      <c r="A844" s="14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141"/>
      <c r="AI844" s="3"/>
      <c r="AJ844" s="3"/>
      <c r="AK844" s="3"/>
      <c r="AL844" s="3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</row>
    <row r="845" spans="1:70" x14ac:dyDescent="0.25">
      <c r="A845" s="14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141"/>
      <c r="AI845" s="3"/>
      <c r="AJ845" s="3"/>
      <c r="AK845" s="3"/>
      <c r="AL845" s="3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</row>
    <row r="846" spans="1:70" x14ac:dyDescent="0.25">
      <c r="A846" s="14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141"/>
      <c r="AI846" s="3"/>
      <c r="AJ846" s="3"/>
      <c r="AK846" s="3"/>
      <c r="AL846" s="3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</row>
    <row r="847" spans="1:70" x14ac:dyDescent="0.25">
      <c r="A847" s="14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141"/>
      <c r="AI847" s="3"/>
      <c r="AJ847" s="3"/>
      <c r="AK847" s="3"/>
      <c r="AL847" s="3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</row>
    <row r="848" spans="1:70" x14ac:dyDescent="0.25">
      <c r="A848" s="14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141"/>
      <c r="AI848" s="3"/>
      <c r="AJ848" s="3"/>
      <c r="AK848" s="3"/>
      <c r="AL848" s="3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</row>
    <row r="849" spans="1:70" x14ac:dyDescent="0.25">
      <c r="A849" s="14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141"/>
      <c r="AI849" s="3"/>
      <c r="AJ849" s="3"/>
      <c r="AK849" s="3"/>
      <c r="AL849" s="3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</row>
    <row r="850" spans="1:70" x14ac:dyDescent="0.25">
      <c r="A850" s="14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141"/>
      <c r="AI850" s="3"/>
      <c r="AJ850" s="3"/>
      <c r="AK850" s="3"/>
      <c r="AL850" s="3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</row>
    <row r="851" spans="1:70" x14ac:dyDescent="0.25">
      <c r="A851" s="14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141"/>
      <c r="AI851" s="3"/>
      <c r="AJ851" s="3"/>
      <c r="AK851" s="3"/>
      <c r="AL851" s="3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</row>
    <row r="852" spans="1:70" x14ac:dyDescent="0.25">
      <c r="A852" s="14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141"/>
      <c r="AI852" s="3"/>
      <c r="AJ852" s="3"/>
      <c r="AK852" s="3"/>
      <c r="AL852" s="3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</row>
    <row r="853" spans="1:70" x14ac:dyDescent="0.25">
      <c r="A853" s="14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141"/>
      <c r="AI853" s="3"/>
      <c r="AJ853" s="3"/>
      <c r="AK853" s="3"/>
      <c r="AL853" s="3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</row>
    <row r="854" spans="1:70" x14ac:dyDescent="0.25">
      <c r="A854" s="14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141"/>
      <c r="AI854" s="3"/>
      <c r="AJ854" s="3"/>
      <c r="AK854" s="3"/>
      <c r="AL854" s="3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</row>
    <row r="855" spans="1:70" x14ac:dyDescent="0.25">
      <c r="A855" s="14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141"/>
      <c r="AI855" s="3"/>
      <c r="AJ855" s="3"/>
      <c r="AK855" s="3"/>
      <c r="AL855" s="3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</row>
    <row r="856" spans="1:70" x14ac:dyDescent="0.25">
      <c r="A856" s="14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141"/>
      <c r="AI856" s="3"/>
      <c r="AJ856" s="3"/>
      <c r="AK856" s="3"/>
      <c r="AL856" s="3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</row>
    <row r="857" spans="1:70" x14ac:dyDescent="0.25">
      <c r="A857" s="14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141"/>
      <c r="AI857" s="3"/>
      <c r="AJ857" s="3"/>
      <c r="AK857" s="3"/>
      <c r="AL857" s="3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</row>
    <row r="858" spans="1:70" x14ac:dyDescent="0.25">
      <c r="A858" s="14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141"/>
      <c r="AI858" s="3"/>
      <c r="AJ858" s="3"/>
      <c r="AK858" s="3"/>
      <c r="AL858" s="3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</row>
    <row r="859" spans="1:70" x14ac:dyDescent="0.25">
      <c r="A859" s="14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141"/>
      <c r="AI859" s="3"/>
      <c r="AJ859" s="3"/>
      <c r="AK859" s="3"/>
      <c r="AL859" s="3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</row>
    <row r="860" spans="1:70" x14ac:dyDescent="0.25">
      <c r="A860" s="14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141"/>
      <c r="AI860" s="3"/>
      <c r="AJ860" s="3"/>
      <c r="AK860" s="3"/>
      <c r="AL860" s="3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</row>
    <row r="861" spans="1:70" x14ac:dyDescent="0.25">
      <c r="A861" s="14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141"/>
      <c r="AI861" s="3"/>
      <c r="AJ861" s="3"/>
      <c r="AK861" s="3"/>
      <c r="AL861" s="3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</row>
    <row r="862" spans="1:70" x14ac:dyDescent="0.25">
      <c r="A862" s="14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141"/>
      <c r="AI862" s="3"/>
      <c r="AJ862" s="3"/>
      <c r="AK862" s="3"/>
      <c r="AL862" s="3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</row>
    <row r="863" spans="1:70" x14ac:dyDescent="0.25">
      <c r="A863" s="14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141"/>
      <c r="AI863" s="3"/>
      <c r="AJ863" s="3"/>
      <c r="AK863" s="3"/>
      <c r="AL863" s="3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</row>
    <row r="864" spans="1:70" x14ac:dyDescent="0.25">
      <c r="A864" s="14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141"/>
      <c r="AI864" s="3"/>
      <c r="AJ864" s="3"/>
      <c r="AK864" s="3"/>
      <c r="AL864" s="3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</row>
    <row r="865" spans="1:70" x14ac:dyDescent="0.25">
      <c r="A865" s="14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141"/>
      <c r="AI865" s="3"/>
      <c r="AJ865" s="3"/>
      <c r="AK865" s="3"/>
      <c r="AL865" s="3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</row>
    <row r="866" spans="1:70" x14ac:dyDescent="0.25">
      <c r="A866" s="14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141"/>
      <c r="AI866" s="3"/>
      <c r="AJ866" s="3"/>
      <c r="AK866" s="3"/>
      <c r="AL866" s="3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</row>
    <row r="867" spans="1:70" x14ac:dyDescent="0.25">
      <c r="A867" s="14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141"/>
      <c r="AI867" s="3"/>
      <c r="AJ867" s="3"/>
      <c r="AK867" s="3"/>
      <c r="AL867" s="3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</row>
    <row r="868" spans="1:70" x14ac:dyDescent="0.25">
      <c r="A868" s="14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141"/>
      <c r="AI868" s="3"/>
      <c r="AJ868" s="3"/>
      <c r="AK868" s="3"/>
      <c r="AL868" s="3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</row>
    <row r="869" spans="1:70" x14ac:dyDescent="0.25">
      <c r="A869" s="14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141"/>
      <c r="AI869" s="3"/>
      <c r="AJ869" s="3"/>
      <c r="AK869" s="3"/>
      <c r="AL869" s="3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</row>
    <row r="870" spans="1:70" x14ac:dyDescent="0.25">
      <c r="A870" s="14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141"/>
      <c r="AI870" s="3"/>
      <c r="AJ870" s="3"/>
      <c r="AK870" s="3"/>
      <c r="AL870" s="3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</row>
    <row r="871" spans="1:70" x14ac:dyDescent="0.25">
      <c r="A871" s="14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141"/>
      <c r="AI871" s="3"/>
      <c r="AJ871" s="3"/>
      <c r="AK871" s="3"/>
      <c r="AL871" s="3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</row>
    <row r="872" spans="1:70" x14ac:dyDescent="0.25">
      <c r="A872" s="14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141"/>
      <c r="AI872" s="3"/>
      <c r="AJ872" s="3"/>
      <c r="AK872" s="3"/>
      <c r="AL872" s="3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</row>
    <row r="873" spans="1:70" x14ac:dyDescent="0.25">
      <c r="A873" s="14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141"/>
      <c r="AI873" s="3"/>
      <c r="AJ873" s="3"/>
      <c r="AK873" s="3"/>
      <c r="AL873" s="3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</row>
    <row r="874" spans="1:70" x14ac:dyDescent="0.25">
      <c r="A874" s="14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141"/>
      <c r="AI874" s="3"/>
      <c r="AJ874" s="3"/>
      <c r="AK874" s="3"/>
      <c r="AL874" s="3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</row>
    <row r="875" spans="1:70" x14ac:dyDescent="0.25">
      <c r="A875" s="14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141"/>
      <c r="AI875" s="3"/>
      <c r="AJ875" s="3"/>
      <c r="AK875" s="3"/>
      <c r="AL875" s="3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</row>
    <row r="876" spans="1:70" x14ac:dyDescent="0.25">
      <c r="A876" s="14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141"/>
      <c r="AI876" s="3"/>
      <c r="AJ876" s="3"/>
      <c r="AK876" s="3"/>
      <c r="AL876" s="3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</row>
    <row r="877" spans="1:70" x14ac:dyDescent="0.25">
      <c r="A877" s="14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141"/>
      <c r="AI877" s="3"/>
      <c r="AJ877" s="3"/>
      <c r="AK877" s="3"/>
      <c r="AL877" s="3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</row>
    <row r="878" spans="1:70" x14ac:dyDescent="0.25">
      <c r="A878" s="14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141"/>
      <c r="AI878" s="3"/>
      <c r="AJ878" s="3"/>
      <c r="AK878" s="3"/>
      <c r="AL878" s="3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</row>
    <row r="879" spans="1:70" x14ac:dyDescent="0.25">
      <c r="A879" s="14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141"/>
      <c r="AI879" s="3"/>
      <c r="AJ879" s="3"/>
      <c r="AK879" s="3"/>
      <c r="AL879" s="3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</row>
    <row r="880" spans="1:70" x14ac:dyDescent="0.25">
      <c r="A880" s="14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141"/>
      <c r="AI880" s="3"/>
      <c r="AJ880" s="3"/>
      <c r="AK880" s="3"/>
      <c r="AL880" s="3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</row>
    <row r="881" spans="1:70" x14ac:dyDescent="0.25">
      <c r="A881" s="14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141"/>
      <c r="AI881" s="3"/>
      <c r="AJ881" s="3"/>
      <c r="AK881" s="3"/>
      <c r="AL881" s="3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</row>
    <row r="882" spans="1:70" x14ac:dyDescent="0.25">
      <c r="A882" s="14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141"/>
      <c r="AI882" s="3"/>
      <c r="AJ882" s="3"/>
      <c r="AK882" s="3"/>
      <c r="AL882" s="3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</row>
    <row r="883" spans="1:70" x14ac:dyDescent="0.25">
      <c r="A883" s="14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141"/>
      <c r="AI883" s="3"/>
      <c r="AJ883" s="3"/>
      <c r="AK883" s="3"/>
      <c r="AL883" s="3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</row>
    <row r="884" spans="1:70" x14ac:dyDescent="0.25">
      <c r="A884" s="14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141"/>
      <c r="AI884" s="3"/>
      <c r="AJ884" s="3"/>
      <c r="AK884" s="3"/>
      <c r="AL884" s="3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</row>
    <row r="885" spans="1:70" x14ac:dyDescent="0.25">
      <c r="A885" s="14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141"/>
      <c r="AI885" s="3"/>
      <c r="AJ885" s="3"/>
      <c r="AK885" s="3"/>
      <c r="AL885" s="3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</row>
    <row r="886" spans="1:70" x14ac:dyDescent="0.25">
      <c r="A886" s="14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141"/>
      <c r="AI886" s="3"/>
      <c r="AJ886" s="3"/>
      <c r="AK886" s="3"/>
      <c r="AL886" s="3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</row>
    <row r="887" spans="1:70" x14ac:dyDescent="0.25">
      <c r="A887" s="14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141"/>
      <c r="AI887" s="3"/>
      <c r="AJ887" s="3"/>
      <c r="AK887" s="3"/>
      <c r="AL887" s="3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</row>
    <row r="888" spans="1:70" x14ac:dyDescent="0.25">
      <c r="A888" s="14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141"/>
      <c r="AI888" s="3"/>
      <c r="AJ888" s="3"/>
      <c r="AK888" s="3"/>
      <c r="AL888" s="3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</row>
    <row r="889" spans="1:70" x14ac:dyDescent="0.25">
      <c r="A889" s="14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141"/>
      <c r="AI889" s="3"/>
      <c r="AJ889" s="3"/>
      <c r="AK889" s="3"/>
      <c r="AL889" s="3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</row>
    <row r="890" spans="1:70" x14ac:dyDescent="0.25">
      <c r="A890" s="14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141"/>
      <c r="AI890" s="3"/>
      <c r="AJ890" s="3"/>
      <c r="AK890" s="3"/>
      <c r="AL890" s="3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</row>
    <row r="891" spans="1:70" x14ac:dyDescent="0.25">
      <c r="A891" s="14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141"/>
      <c r="AI891" s="3"/>
      <c r="AJ891" s="3"/>
      <c r="AK891" s="3"/>
      <c r="AL891" s="3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</row>
    <row r="892" spans="1:70" x14ac:dyDescent="0.25">
      <c r="A892" s="14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141"/>
      <c r="AI892" s="3"/>
      <c r="AJ892" s="3"/>
      <c r="AK892" s="3"/>
      <c r="AL892" s="3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</row>
    <row r="893" spans="1:70" x14ac:dyDescent="0.25">
      <c r="A893" s="14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141"/>
      <c r="AI893" s="3"/>
      <c r="AJ893" s="3"/>
      <c r="AK893" s="3"/>
      <c r="AL893" s="3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</row>
    <row r="894" spans="1:70" x14ac:dyDescent="0.25">
      <c r="A894" s="14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141"/>
      <c r="AI894" s="3"/>
      <c r="AJ894" s="3"/>
      <c r="AK894" s="3"/>
      <c r="AL894" s="3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</row>
    <row r="895" spans="1:70" x14ac:dyDescent="0.25">
      <c r="A895" s="14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141"/>
      <c r="AI895" s="3"/>
      <c r="AJ895" s="3"/>
      <c r="AK895" s="3"/>
      <c r="AL895" s="3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</row>
    <row r="896" spans="1:70" x14ac:dyDescent="0.25">
      <c r="A896" s="14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141"/>
      <c r="AI896" s="3"/>
      <c r="AJ896" s="3"/>
      <c r="AK896" s="3"/>
      <c r="AL896" s="3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</row>
    <row r="897" spans="1:70" x14ac:dyDescent="0.25">
      <c r="A897" s="14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141"/>
      <c r="AI897" s="3"/>
      <c r="AJ897" s="3"/>
      <c r="AK897" s="3"/>
      <c r="AL897" s="3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</row>
    <row r="898" spans="1:70" x14ac:dyDescent="0.25">
      <c r="A898" s="14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141"/>
      <c r="AI898" s="3"/>
      <c r="AJ898" s="3"/>
      <c r="AK898" s="3"/>
      <c r="AL898" s="3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</row>
    <row r="899" spans="1:70" x14ac:dyDescent="0.25">
      <c r="A899" s="14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141"/>
      <c r="AI899" s="3"/>
      <c r="AJ899" s="3"/>
      <c r="AK899" s="3"/>
      <c r="AL899" s="3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</row>
    <row r="900" spans="1:70" x14ac:dyDescent="0.25">
      <c r="A900" s="14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141"/>
      <c r="AI900" s="3"/>
      <c r="AJ900" s="3"/>
      <c r="AK900" s="3"/>
      <c r="AL900" s="3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</row>
    <row r="901" spans="1:70" x14ac:dyDescent="0.25">
      <c r="A901" s="14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141"/>
      <c r="AI901" s="3"/>
      <c r="AJ901" s="3"/>
      <c r="AK901" s="3"/>
      <c r="AL901" s="3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</row>
    <row r="902" spans="1:70" x14ac:dyDescent="0.25">
      <c r="A902" s="14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141"/>
      <c r="AI902" s="3"/>
      <c r="AJ902" s="3"/>
      <c r="AK902" s="3"/>
      <c r="AL902" s="3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</row>
    <row r="903" spans="1:70" x14ac:dyDescent="0.25">
      <c r="A903" s="14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141"/>
      <c r="AI903" s="3"/>
      <c r="AJ903" s="3"/>
      <c r="AK903" s="3"/>
      <c r="AL903" s="3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</row>
    <row r="904" spans="1:70" x14ac:dyDescent="0.25">
      <c r="A904" s="14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141"/>
      <c r="AI904" s="3"/>
      <c r="AJ904" s="3"/>
      <c r="AK904" s="3"/>
      <c r="AL904" s="3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</row>
    <row r="905" spans="1:70" x14ac:dyDescent="0.25">
      <c r="A905" s="14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141"/>
      <c r="AI905" s="3"/>
      <c r="AJ905" s="3"/>
      <c r="AK905" s="3"/>
      <c r="AL905" s="3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</row>
    <row r="906" spans="1:70" x14ac:dyDescent="0.25">
      <c r="A906" s="14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141"/>
      <c r="AI906" s="3"/>
      <c r="AJ906" s="3"/>
      <c r="AK906" s="3"/>
      <c r="AL906" s="3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</row>
    <row r="907" spans="1:70" x14ac:dyDescent="0.25">
      <c r="A907" s="14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141"/>
      <c r="AI907" s="3"/>
      <c r="AJ907" s="3"/>
      <c r="AK907" s="3"/>
      <c r="AL907" s="3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</row>
    <row r="908" spans="1:70" x14ac:dyDescent="0.25">
      <c r="A908" s="14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141"/>
      <c r="AI908" s="3"/>
      <c r="AJ908" s="3"/>
      <c r="AK908" s="3"/>
      <c r="AL908" s="3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</row>
    <row r="909" spans="1:70" x14ac:dyDescent="0.25">
      <c r="A909" s="14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141"/>
      <c r="AI909" s="3"/>
      <c r="AJ909" s="3"/>
      <c r="AK909" s="3"/>
      <c r="AL909" s="3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</row>
    <row r="910" spans="1:70" x14ac:dyDescent="0.25">
      <c r="A910" s="14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141"/>
      <c r="AI910" s="3"/>
      <c r="AJ910" s="3"/>
      <c r="AK910" s="3"/>
      <c r="AL910" s="3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</row>
    <row r="911" spans="1:70" x14ac:dyDescent="0.25">
      <c r="A911" s="14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141"/>
      <c r="AI911" s="3"/>
      <c r="AJ911" s="3"/>
      <c r="AK911" s="3"/>
      <c r="AL911" s="3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</row>
    <row r="912" spans="1:70" x14ac:dyDescent="0.25">
      <c r="A912" s="14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141"/>
      <c r="AI912" s="3"/>
      <c r="AJ912" s="3"/>
      <c r="AK912" s="3"/>
      <c r="AL912" s="3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</row>
    <row r="913" spans="1:70" x14ac:dyDescent="0.25">
      <c r="A913" s="14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141"/>
      <c r="AI913" s="3"/>
      <c r="AJ913" s="3"/>
      <c r="AK913" s="3"/>
      <c r="AL913" s="3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</row>
    <row r="914" spans="1:70" x14ac:dyDescent="0.25">
      <c r="A914" s="14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141"/>
      <c r="AI914" s="3"/>
      <c r="AJ914" s="3"/>
      <c r="AK914" s="3"/>
      <c r="AL914" s="3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</row>
    <row r="915" spans="1:70" x14ac:dyDescent="0.25">
      <c r="A915" s="14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141"/>
      <c r="AI915" s="3"/>
      <c r="AJ915" s="3"/>
      <c r="AK915" s="3"/>
      <c r="AL915" s="3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</row>
    <row r="916" spans="1:70" x14ac:dyDescent="0.25">
      <c r="A916" s="14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141"/>
      <c r="AI916" s="3"/>
      <c r="AJ916" s="3"/>
      <c r="AK916" s="3"/>
      <c r="AL916" s="3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</row>
    <row r="917" spans="1:70" x14ac:dyDescent="0.25">
      <c r="A917" s="14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141"/>
      <c r="AI917" s="3"/>
      <c r="AJ917" s="3"/>
      <c r="AK917" s="3"/>
      <c r="AL917" s="3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</row>
    <row r="918" spans="1:70" x14ac:dyDescent="0.25">
      <c r="A918" s="14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141"/>
      <c r="AI918" s="3"/>
      <c r="AJ918" s="3"/>
      <c r="AK918" s="3"/>
      <c r="AL918" s="3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</row>
    <row r="919" spans="1:70" x14ac:dyDescent="0.25">
      <c r="A919" s="14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141"/>
      <c r="AI919" s="3"/>
      <c r="AJ919" s="3"/>
      <c r="AK919" s="3"/>
      <c r="AL919" s="3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</row>
    <row r="920" spans="1:70" x14ac:dyDescent="0.25">
      <c r="A920" s="14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141"/>
      <c r="AI920" s="3"/>
      <c r="AJ920" s="3"/>
      <c r="AK920" s="3"/>
      <c r="AL920" s="3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</row>
    <row r="921" spans="1:70" x14ac:dyDescent="0.25">
      <c r="A921" s="14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141"/>
      <c r="AI921" s="3"/>
      <c r="AJ921" s="3"/>
      <c r="AK921" s="3"/>
      <c r="AL921" s="3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</row>
    <row r="922" spans="1:70" x14ac:dyDescent="0.25">
      <c r="A922" s="14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141"/>
      <c r="AI922" s="3"/>
      <c r="AJ922" s="3"/>
      <c r="AK922" s="3"/>
      <c r="AL922" s="3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</row>
    <row r="923" spans="1:70" x14ac:dyDescent="0.25">
      <c r="A923" s="14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141"/>
      <c r="AI923" s="3"/>
      <c r="AJ923" s="3"/>
      <c r="AK923" s="3"/>
      <c r="AL923" s="3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</row>
    <row r="924" spans="1:70" x14ac:dyDescent="0.25">
      <c r="A924" s="14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141"/>
      <c r="AI924" s="3"/>
      <c r="AJ924" s="3"/>
      <c r="AK924" s="3"/>
      <c r="AL924" s="3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</row>
    <row r="925" spans="1:70" x14ac:dyDescent="0.25">
      <c r="A925" s="14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141"/>
      <c r="AI925" s="3"/>
      <c r="AJ925" s="3"/>
      <c r="AK925" s="3"/>
      <c r="AL925" s="3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</row>
    <row r="926" spans="1:70" x14ac:dyDescent="0.25">
      <c r="A926" s="14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141"/>
      <c r="AI926" s="3"/>
      <c r="AJ926" s="3"/>
      <c r="AK926" s="3"/>
      <c r="AL926" s="3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</row>
    <row r="927" spans="1:70" x14ac:dyDescent="0.25">
      <c r="A927" s="14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141"/>
      <c r="AI927" s="3"/>
      <c r="AJ927" s="3"/>
      <c r="AK927" s="3"/>
      <c r="AL927" s="3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</row>
    <row r="928" spans="1:70" x14ac:dyDescent="0.25">
      <c r="A928" s="14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141"/>
      <c r="AI928" s="3"/>
      <c r="AJ928" s="3"/>
      <c r="AK928" s="3"/>
      <c r="AL928" s="3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</row>
    <row r="929" spans="1:70" x14ac:dyDescent="0.25">
      <c r="A929" s="14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141"/>
      <c r="AI929" s="3"/>
      <c r="AJ929" s="3"/>
      <c r="AK929" s="3"/>
      <c r="AL929" s="3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</row>
    <row r="930" spans="1:70" x14ac:dyDescent="0.25">
      <c r="A930" s="14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141"/>
      <c r="AI930" s="3"/>
      <c r="AJ930" s="3"/>
      <c r="AK930" s="3"/>
      <c r="AL930" s="3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</row>
    <row r="931" spans="1:70" x14ac:dyDescent="0.25">
      <c r="A931" s="14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141"/>
      <c r="AI931" s="3"/>
      <c r="AJ931" s="3"/>
      <c r="AK931" s="3"/>
      <c r="AL931" s="3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</row>
    <row r="932" spans="1:70" x14ac:dyDescent="0.25">
      <c r="A932" s="14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141"/>
      <c r="AI932" s="3"/>
      <c r="AJ932" s="3"/>
      <c r="AK932" s="3"/>
      <c r="AL932" s="3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</row>
    <row r="933" spans="1:70" x14ac:dyDescent="0.25">
      <c r="A933" s="14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141"/>
      <c r="AI933" s="3"/>
      <c r="AJ933" s="3"/>
      <c r="AK933" s="3"/>
      <c r="AL933" s="3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</row>
    <row r="934" spans="1:70" x14ac:dyDescent="0.25">
      <c r="A934" s="14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141"/>
      <c r="AI934" s="3"/>
      <c r="AJ934" s="3"/>
      <c r="AK934" s="3"/>
      <c r="AL934" s="3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</row>
    <row r="935" spans="1:70" x14ac:dyDescent="0.25">
      <c r="A935" s="14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141"/>
      <c r="AI935" s="3"/>
      <c r="AJ935" s="3"/>
      <c r="AK935" s="3"/>
      <c r="AL935" s="3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</row>
    <row r="936" spans="1:70" x14ac:dyDescent="0.25">
      <c r="A936" s="14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141"/>
      <c r="AI936" s="3"/>
      <c r="AJ936" s="3"/>
      <c r="AK936" s="3"/>
      <c r="AL936" s="3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</row>
    <row r="937" spans="1:70" x14ac:dyDescent="0.25">
      <c r="A937" s="14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141"/>
      <c r="AI937" s="3"/>
      <c r="AJ937" s="3"/>
      <c r="AK937" s="3"/>
      <c r="AL937" s="3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</row>
    <row r="938" spans="1:70" x14ac:dyDescent="0.25">
      <c r="A938" s="14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141"/>
      <c r="AI938" s="3"/>
      <c r="AJ938" s="3"/>
      <c r="AK938" s="3"/>
      <c r="AL938" s="3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</row>
    <row r="939" spans="1:70" x14ac:dyDescent="0.25">
      <c r="A939" s="14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141"/>
      <c r="AI939" s="3"/>
      <c r="AJ939" s="3"/>
      <c r="AK939" s="3"/>
      <c r="AL939" s="3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</row>
    <row r="940" spans="1:70" x14ac:dyDescent="0.25">
      <c r="A940" s="14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141"/>
      <c r="AI940" s="3"/>
      <c r="AJ940" s="3"/>
      <c r="AK940" s="3"/>
      <c r="AL940" s="3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</row>
    <row r="941" spans="1:70" x14ac:dyDescent="0.25">
      <c r="A941" s="14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141"/>
      <c r="AI941" s="3"/>
      <c r="AJ941" s="3"/>
      <c r="AK941" s="3"/>
      <c r="AL941" s="3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</row>
    <row r="942" spans="1:70" x14ac:dyDescent="0.25">
      <c r="A942" s="14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141"/>
      <c r="AI942" s="3"/>
      <c r="AJ942" s="3"/>
      <c r="AK942" s="3"/>
      <c r="AL942" s="3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</row>
    <row r="943" spans="1:70" x14ac:dyDescent="0.25">
      <c r="A943" s="14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141"/>
      <c r="AI943" s="3"/>
      <c r="AJ943" s="3"/>
      <c r="AK943" s="3"/>
      <c r="AL943" s="3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</row>
    <row r="944" spans="1:70" x14ac:dyDescent="0.25">
      <c r="A944" s="14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141"/>
      <c r="AI944" s="3"/>
      <c r="AJ944" s="3"/>
      <c r="AK944" s="3"/>
      <c r="AL944" s="3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</row>
    <row r="945" spans="1:70" x14ac:dyDescent="0.25">
      <c r="A945" s="14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141"/>
      <c r="AI945" s="3"/>
      <c r="AJ945" s="3"/>
      <c r="AK945" s="3"/>
      <c r="AL945" s="3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</row>
    <row r="946" spans="1:70" x14ac:dyDescent="0.25">
      <c r="A946" s="14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141"/>
      <c r="AI946" s="3"/>
      <c r="AJ946" s="3"/>
      <c r="AK946" s="3"/>
      <c r="AL946" s="3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</row>
    <row r="947" spans="1:70" x14ac:dyDescent="0.25">
      <c r="A947" s="14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141"/>
      <c r="AI947" s="3"/>
      <c r="AJ947" s="3"/>
      <c r="AK947" s="3"/>
      <c r="AL947" s="3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</row>
    <row r="948" spans="1:70" x14ac:dyDescent="0.25">
      <c r="A948" s="14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141"/>
      <c r="AI948" s="3"/>
      <c r="AJ948" s="3"/>
      <c r="AK948" s="3"/>
      <c r="AL948" s="3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</row>
    <row r="949" spans="1:70" x14ac:dyDescent="0.25">
      <c r="A949" s="14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141"/>
      <c r="AI949" s="3"/>
      <c r="AJ949" s="3"/>
      <c r="AK949" s="3"/>
      <c r="AL949" s="3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</row>
    <row r="950" spans="1:70" x14ac:dyDescent="0.25">
      <c r="A950" s="14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141"/>
      <c r="AI950" s="3"/>
      <c r="AJ950" s="3"/>
      <c r="AK950" s="3"/>
      <c r="AL950" s="3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</row>
    <row r="951" spans="1:70" x14ac:dyDescent="0.25">
      <c r="A951" s="14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141"/>
      <c r="AI951" s="3"/>
      <c r="AJ951" s="3"/>
      <c r="AK951" s="3"/>
      <c r="AL951" s="3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</row>
    <row r="952" spans="1:70" x14ac:dyDescent="0.25">
      <c r="A952" s="14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141"/>
      <c r="AI952" s="3"/>
      <c r="AJ952" s="3"/>
      <c r="AK952" s="3"/>
      <c r="AL952" s="3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</row>
    <row r="953" spans="1:70" x14ac:dyDescent="0.25">
      <c r="A953" s="14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141"/>
      <c r="AI953" s="3"/>
      <c r="AJ953" s="3"/>
      <c r="AK953" s="3"/>
      <c r="AL953" s="3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</row>
    <row r="954" spans="1:70" x14ac:dyDescent="0.25">
      <c r="A954" s="14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141"/>
      <c r="AI954" s="3"/>
      <c r="AJ954" s="3"/>
      <c r="AK954" s="3"/>
      <c r="AL954" s="3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</row>
    <row r="955" spans="1:70" x14ac:dyDescent="0.25">
      <c r="A955" s="14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141"/>
      <c r="AI955" s="3"/>
      <c r="AJ955" s="3"/>
      <c r="AK955" s="3"/>
      <c r="AL955" s="3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</row>
    <row r="956" spans="1:70" x14ac:dyDescent="0.25">
      <c r="A956" s="14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141"/>
      <c r="AI956" s="3"/>
      <c r="AJ956" s="3"/>
      <c r="AK956" s="3"/>
      <c r="AL956" s="3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</row>
    <row r="957" spans="1:70" x14ac:dyDescent="0.25">
      <c r="A957" s="14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141"/>
      <c r="AI957" s="3"/>
      <c r="AJ957" s="3"/>
      <c r="AK957" s="3"/>
      <c r="AL957" s="3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</row>
    <row r="958" spans="1:70" x14ac:dyDescent="0.25">
      <c r="A958" s="14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141"/>
      <c r="AI958" s="3"/>
      <c r="AJ958" s="3"/>
      <c r="AK958" s="3"/>
      <c r="AL958" s="3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</row>
    <row r="959" spans="1:70" x14ac:dyDescent="0.25">
      <c r="A959" s="14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141"/>
      <c r="AI959" s="3"/>
      <c r="AJ959" s="3"/>
      <c r="AK959" s="3"/>
      <c r="AL959" s="3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</row>
    <row r="960" spans="1:70" x14ac:dyDescent="0.25">
      <c r="A960" s="14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141"/>
      <c r="AI960" s="3"/>
      <c r="AJ960" s="3"/>
      <c r="AK960" s="3"/>
      <c r="AL960" s="3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</row>
    <row r="961" spans="1:70" x14ac:dyDescent="0.25">
      <c r="A961" s="14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141"/>
      <c r="AI961" s="3"/>
      <c r="AJ961" s="3"/>
      <c r="AK961" s="3"/>
      <c r="AL961" s="3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</row>
    <row r="962" spans="1:70" x14ac:dyDescent="0.25">
      <c r="A962" s="14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141"/>
      <c r="AI962" s="3"/>
      <c r="AJ962" s="3"/>
      <c r="AK962" s="3"/>
      <c r="AL962" s="3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</row>
    <row r="963" spans="1:70" x14ac:dyDescent="0.25">
      <c r="A963" s="14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141"/>
      <c r="AI963" s="3"/>
      <c r="AJ963" s="3"/>
      <c r="AK963" s="3"/>
      <c r="AL963" s="3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</row>
    <row r="964" spans="1:70" x14ac:dyDescent="0.25">
      <c r="A964" s="14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141"/>
      <c r="AI964" s="3"/>
      <c r="AJ964" s="3"/>
      <c r="AK964" s="3"/>
      <c r="AL964" s="3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</row>
    <row r="965" spans="1:70" x14ac:dyDescent="0.25">
      <c r="A965" s="14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141"/>
      <c r="AI965" s="3"/>
      <c r="AJ965" s="3"/>
      <c r="AK965" s="3"/>
      <c r="AL965" s="3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</row>
    <row r="966" spans="1:70" x14ac:dyDescent="0.25">
      <c r="A966" s="14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141"/>
      <c r="AI966" s="3"/>
      <c r="AJ966" s="3"/>
      <c r="AK966" s="3"/>
      <c r="AL966" s="3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</row>
    <row r="967" spans="1:70" x14ac:dyDescent="0.25">
      <c r="A967" s="14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141"/>
      <c r="AI967" s="3"/>
      <c r="AJ967" s="3"/>
      <c r="AK967" s="3"/>
      <c r="AL967" s="3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</row>
    <row r="968" spans="1:70" x14ac:dyDescent="0.25">
      <c r="A968" s="14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141"/>
      <c r="AI968" s="3"/>
      <c r="AJ968" s="3"/>
      <c r="AK968" s="3"/>
      <c r="AL968" s="3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</row>
    <row r="969" spans="1:70" x14ac:dyDescent="0.25">
      <c r="A969" s="14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141"/>
      <c r="AI969" s="3"/>
      <c r="AJ969" s="3"/>
      <c r="AK969" s="3"/>
      <c r="AL969" s="3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</row>
    <row r="970" spans="1:70" x14ac:dyDescent="0.25">
      <c r="A970" s="14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141"/>
      <c r="AI970" s="3"/>
      <c r="AJ970" s="3"/>
      <c r="AK970" s="3"/>
      <c r="AL970" s="3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</row>
    <row r="971" spans="1:70" x14ac:dyDescent="0.25">
      <c r="A971" s="14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141"/>
      <c r="AI971" s="3"/>
      <c r="AJ971" s="3"/>
      <c r="AK971" s="3"/>
      <c r="AL971" s="3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</row>
    <row r="972" spans="1:70" x14ac:dyDescent="0.25">
      <c r="A972" s="14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141"/>
      <c r="AI972" s="3"/>
      <c r="AJ972" s="3"/>
      <c r="AK972" s="3"/>
      <c r="AL972" s="3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</row>
    <row r="973" spans="1:70" x14ac:dyDescent="0.25">
      <c r="A973" s="14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141"/>
      <c r="AI973" s="3"/>
      <c r="AJ973" s="3"/>
      <c r="AK973" s="3"/>
      <c r="AL973" s="3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</row>
    <row r="974" spans="1:70" x14ac:dyDescent="0.25">
      <c r="A974" s="14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141"/>
      <c r="AI974" s="3"/>
      <c r="AJ974" s="3"/>
      <c r="AK974" s="3"/>
      <c r="AL974" s="3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</row>
    <row r="975" spans="1:70" x14ac:dyDescent="0.25">
      <c r="A975" s="14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141"/>
      <c r="AI975" s="3"/>
      <c r="AJ975" s="3"/>
      <c r="AK975" s="3"/>
      <c r="AL975" s="3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</row>
    <row r="976" spans="1:70" x14ac:dyDescent="0.25">
      <c r="A976" s="14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141"/>
      <c r="AI976" s="3"/>
      <c r="AJ976" s="3"/>
      <c r="AK976" s="3"/>
      <c r="AL976" s="3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</row>
    <row r="977" spans="1:70" x14ac:dyDescent="0.25">
      <c r="A977" s="14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141"/>
      <c r="AI977" s="3"/>
      <c r="AJ977" s="3"/>
      <c r="AK977" s="3"/>
      <c r="AL977" s="3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</row>
    <row r="978" spans="1:70" x14ac:dyDescent="0.25">
      <c r="A978" s="14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141"/>
      <c r="AI978" s="3"/>
      <c r="AJ978" s="3"/>
      <c r="AK978" s="3"/>
      <c r="AL978" s="3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</row>
    <row r="979" spans="1:70" x14ac:dyDescent="0.25">
      <c r="A979" s="14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141"/>
      <c r="AI979" s="3"/>
      <c r="AJ979" s="3"/>
      <c r="AK979" s="3"/>
      <c r="AL979" s="3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</row>
    <row r="980" spans="1:70" x14ac:dyDescent="0.25">
      <c r="A980" s="14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141"/>
      <c r="AI980" s="3"/>
      <c r="AJ980" s="3"/>
      <c r="AK980" s="3"/>
      <c r="AL980" s="3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</row>
    <row r="981" spans="1:70" x14ac:dyDescent="0.25">
      <c r="A981" s="14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141"/>
      <c r="AI981" s="3"/>
      <c r="AJ981" s="3"/>
      <c r="AK981" s="3"/>
      <c r="AL981" s="3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</row>
    <row r="982" spans="1:70" x14ac:dyDescent="0.25">
      <c r="A982" s="14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141"/>
      <c r="AI982" s="3"/>
      <c r="AJ982" s="3"/>
      <c r="AK982" s="3"/>
      <c r="AL982" s="3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</row>
    <row r="983" spans="1:70" x14ac:dyDescent="0.25">
      <c r="A983" s="14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141"/>
      <c r="AI983" s="3"/>
      <c r="AJ983" s="3"/>
      <c r="AK983" s="3"/>
      <c r="AL983" s="3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</row>
    <row r="984" spans="1:70" x14ac:dyDescent="0.25">
      <c r="A984" s="14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141"/>
      <c r="AI984" s="3"/>
      <c r="AJ984" s="3"/>
      <c r="AK984" s="3"/>
      <c r="AL984" s="3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</row>
    <row r="985" spans="1:70" x14ac:dyDescent="0.25">
      <c r="A985" s="14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141"/>
      <c r="AI985" s="3"/>
      <c r="AJ985" s="3"/>
      <c r="AK985" s="3"/>
      <c r="AL985" s="3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</row>
    <row r="986" spans="1:70" x14ac:dyDescent="0.25">
      <c r="A986" s="14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141"/>
      <c r="AI986" s="3"/>
      <c r="AJ986" s="3"/>
      <c r="AK986" s="3"/>
      <c r="AL986" s="3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</row>
    <row r="987" spans="1:70" x14ac:dyDescent="0.25">
      <c r="A987" s="14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141"/>
      <c r="AI987" s="3"/>
      <c r="AJ987" s="3"/>
      <c r="AK987" s="3"/>
      <c r="AL987" s="3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</row>
    <row r="988" spans="1:70" x14ac:dyDescent="0.25">
      <c r="A988" s="14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141"/>
      <c r="AI988" s="3"/>
      <c r="AJ988" s="3"/>
      <c r="AK988" s="3"/>
      <c r="AL988" s="3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</row>
    <row r="989" spans="1:70" x14ac:dyDescent="0.25">
      <c r="A989" s="14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141"/>
      <c r="AI989" s="3"/>
      <c r="AJ989" s="3"/>
      <c r="AK989" s="3"/>
      <c r="AL989" s="3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</row>
    <row r="990" spans="1:70" x14ac:dyDescent="0.25">
      <c r="A990" s="14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141"/>
      <c r="AI990" s="3"/>
      <c r="AJ990" s="3"/>
      <c r="AK990" s="3"/>
      <c r="AL990" s="3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</row>
    <row r="991" spans="1:70" x14ac:dyDescent="0.25">
      <c r="A991" s="14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141"/>
      <c r="AI991" s="3"/>
      <c r="AJ991" s="3"/>
      <c r="AK991" s="3"/>
      <c r="AL991" s="3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</row>
    <row r="992" spans="1:70" x14ac:dyDescent="0.25">
      <c r="A992" s="14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141"/>
      <c r="AI992" s="3"/>
      <c r="AJ992" s="3"/>
      <c r="AK992" s="3"/>
      <c r="AL992" s="3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</row>
    <row r="993" spans="1:70" x14ac:dyDescent="0.25">
      <c r="A993" s="14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141"/>
      <c r="AI993" s="3"/>
      <c r="AJ993" s="3"/>
      <c r="AK993" s="3"/>
      <c r="AL993" s="3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</row>
    <row r="994" spans="1:70" x14ac:dyDescent="0.25">
      <c r="A994" s="14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141"/>
      <c r="AI994" s="3"/>
      <c r="AJ994" s="3"/>
      <c r="AK994" s="3"/>
      <c r="AL994" s="3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</row>
    <row r="995" spans="1:70" x14ac:dyDescent="0.25">
      <c r="A995" s="14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141"/>
      <c r="AI995" s="3"/>
      <c r="AJ995" s="3"/>
      <c r="AK995" s="3"/>
      <c r="AL995" s="3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</row>
    <row r="996" spans="1:70" x14ac:dyDescent="0.25">
      <c r="A996" s="14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141"/>
      <c r="AI996" s="3"/>
      <c r="AJ996" s="3"/>
      <c r="AK996" s="3"/>
      <c r="AL996" s="3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</row>
    <row r="997" spans="1:70" x14ac:dyDescent="0.25">
      <c r="A997" s="14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141"/>
      <c r="AI997" s="3"/>
      <c r="AJ997" s="3"/>
      <c r="AK997" s="3"/>
      <c r="AL997" s="3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</row>
    <row r="998" spans="1:70" x14ac:dyDescent="0.25">
      <c r="A998" s="14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141"/>
      <c r="AI998" s="3"/>
      <c r="AJ998" s="3"/>
      <c r="AK998" s="3"/>
      <c r="AL998" s="3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</row>
    <row r="999" spans="1:70" x14ac:dyDescent="0.25">
      <c r="A999" s="14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141"/>
      <c r="AI999" s="3"/>
      <c r="AJ999" s="3"/>
      <c r="AK999" s="3"/>
      <c r="AL999" s="3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</row>
    <row r="1000" spans="1:70" x14ac:dyDescent="0.25">
      <c r="A1000" s="14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141"/>
      <c r="AI1000" s="3"/>
      <c r="AJ1000" s="3"/>
      <c r="AK1000" s="3"/>
      <c r="AL1000" s="3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</row>
    <row r="1001" spans="1:70" x14ac:dyDescent="0.25">
      <c r="A1001" s="14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141"/>
      <c r="AI1001" s="3"/>
      <c r="AJ1001" s="3"/>
      <c r="AK1001" s="3"/>
      <c r="AL1001" s="3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</row>
    <row r="1002" spans="1:70" x14ac:dyDescent="0.25">
      <c r="A1002" s="14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141"/>
      <c r="AI1002" s="3"/>
      <c r="AJ1002" s="3"/>
      <c r="AK1002" s="3"/>
      <c r="AL1002" s="3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</row>
    <row r="1003" spans="1:70" x14ac:dyDescent="0.25">
      <c r="A1003" s="14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141"/>
      <c r="AI1003" s="3"/>
      <c r="AJ1003" s="3"/>
      <c r="AK1003" s="3"/>
      <c r="AL1003" s="3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</row>
    <row r="1004" spans="1:70" x14ac:dyDescent="0.25">
      <c r="A1004" s="14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141"/>
      <c r="AI1004" s="3"/>
      <c r="AJ1004" s="3"/>
      <c r="AK1004" s="3"/>
      <c r="AL1004" s="3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</row>
    <row r="1005" spans="1:70" x14ac:dyDescent="0.25">
      <c r="A1005" s="14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141"/>
      <c r="AI1005" s="3"/>
      <c r="AJ1005" s="3"/>
      <c r="AK1005" s="3"/>
      <c r="AL1005" s="3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</row>
    <row r="1006" spans="1:70" x14ac:dyDescent="0.25">
      <c r="A1006" s="14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141"/>
      <c r="AI1006" s="3"/>
      <c r="AJ1006" s="3"/>
      <c r="AK1006" s="3"/>
      <c r="AL1006" s="3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</row>
    <row r="1007" spans="1:70" x14ac:dyDescent="0.25">
      <c r="A1007" s="141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141"/>
      <c r="AI1007" s="3"/>
      <c r="AJ1007" s="3"/>
      <c r="AK1007" s="3"/>
      <c r="AL1007" s="3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</row>
    <row r="1008" spans="1:70" x14ac:dyDescent="0.25">
      <c r="A1008" s="141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141"/>
      <c r="AI1008" s="3"/>
      <c r="AJ1008" s="3"/>
      <c r="AK1008" s="3"/>
      <c r="AL1008" s="3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</row>
    <row r="1009" spans="1:70" x14ac:dyDescent="0.25">
      <c r="A1009" s="141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141"/>
      <c r="AI1009" s="3"/>
      <c r="AJ1009" s="3"/>
      <c r="AK1009" s="3"/>
      <c r="AL1009" s="3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</row>
    <row r="1010" spans="1:70" x14ac:dyDescent="0.25">
      <c r="A1010" s="141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141"/>
      <c r="AI1010" s="3"/>
      <c r="AJ1010" s="3"/>
      <c r="AK1010" s="3"/>
      <c r="AL1010" s="3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</row>
    <row r="1011" spans="1:70" x14ac:dyDescent="0.25">
      <c r="A1011" s="141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141"/>
      <c r="AI1011" s="3"/>
      <c r="AJ1011" s="3"/>
      <c r="AK1011" s="3"/>
      <c r="AL1011" s="3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</row>
    <row r="1012" spans="1:70" x14ac:dyDescent="0.25">
      <c r="A1012" s="141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141"/>
      <c r="AI1012" s="3"/>
      <c r="AJ1012" s="3"/>
      <c r="AK1012" s="3"/>
      <c r="AL1012" s="3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</row>
    <row r="1013" spans="1:70" x14ac:dyDescent="0.25">
      <c r="A1013" s="141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141"/>
      <c r="AI1013" s="3"/>
      <c r="AJ1013" s="3"/>
      <c r="AK1013" s="3"/>
      <c r="AL1013" s="3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</row>
    <row r="1014" spans="1:70" x14ac:dyDescent="0.25">
      <c r="A1014" s="141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141"/>
      <c r="AI1014" s="3"/>
      <c r="AJ1014" s="3"/>
      <c r="AK1014" s="3"/>
      <c r="AL1014" s="3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</row>
    <row r="1015" spans="1:70" x14ac:dyDescent="0.25">
      <c r="A1015" s="141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141"/>
      <c r="AI1015" s="3"/>
      <c r="AJ1015" s="3"/>
      <c r="AK1015" s="3"/>
      <c r="AL1015" s="3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</row>
    <row r="1016" spans="1:70" x14ac:dyDescent="0.25">
      <c r="A1016" s="141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141"/>
      <c r="AI1016" s="3"/>
      <c r="AJ1016" s="3"/>
      <c r="AK1016" s="3"/>
      <c r="AL1016" s="3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</row>
    <row r="1017" spans="1:70" x14ac:dyDescent="0.25">
      <c r="A1017" s="141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141"/>
      <c r="AI1017" s="3"/>
      <c r="AJ1017" s="3"/>
      <c r="AK1017" s="3"/>
      <c r="AL1017" s="3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</row>
    <row r="1018" spans="1:70" x14ac:dyDescent="0.25">
      <c r="A1018" s="141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141"/>
      <c r="AI1018" s="3"/>
      <c r="AJ1018" s="3"/>
      <c r="AK1018" s="3"/>
      <c r="AL1018" s="3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</row>
    <row r="1019" spans="1:70" x14ac:dyDescent="0.25">
      <c r="A1019" s="141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141"/>
      <c r="AI1019" s="3"/>
      <c r="AJ1019" s="3"/>
      <c r="AK1019" s="3"/>
      <c r="AL1019" s="3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</row>
    <row r="1020" spans="1:70" x14ac:dyDescent="0.25">
      <c r="A1020" s="141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141"/>
      <c r="AI1020" s="3"/>
      <c r="AJ1020" s="3"/>
      <c r="AK1020" s="3"/>
      <c r="AL1020" s="3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</row>
    <row r="1021" spans="1:70" x14ac:dyDescent="0.25">
      <c r="A1021" s="141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141"/>
      <c r="AI1021" s="3"/>
      <c r="AJ1021" s="3"/>
      <c r="AK1021" s="3"/>
      <c r="AL1021" s="3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</row>
    <row r="1022" spans="1:70" x14ac:dyDescent="0.25">
      <c r="A1022" s="141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141"/>
      <c r="AI1022" s="3"/>
      <c r="AJ1022" s="3"/>
      <c r="AK1022" s="3"/>
      <c r="AL1022" s="3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</row>
    <row r="1023" spans="1:70" x14ac:dyDescent="0.25">
      <c r="A1023" s="141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141"/>
      <c r="AI1023" s="3"/>
      <c r="AJ1023" s="3"/>
      <c r="AK1023" s="3"/>
      <c r="AL1023" s="3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</row>
    <row r="1024" spans="1:70" x14ac:dyDescent="0.25">
      <c r="A1024" s="141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141"/>
      <c r="AI1024" s="3"/>
      <c r="AJ1024" s="3"/>
      <c r="AK1024" s="3"/>
      <c r="AL1024" s="3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</row>
    <row r="1025" spans="1:70" x14ac:dyDescent="0.25">
      <c r="A1025" s="141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141"/>
      <c r="AI1025" s="3"/>
      <c r="AJ1025" s="3"/>
      <c r="AK1025" s="3"/>
      <c r="AL1025" s="3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</row>
    <row r="1026" spans="1:70" x14ac:dyDescent="0.25">
      <c r="A1026" s="141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141"/>
      <c r="AI1026" s="3"/>
      <c r="AJ1026" s="3"/>
      <c r="AK1026" s="3"/>
      <c r="AL1026" s="3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</row>
    <row r="1027" spans="1:70" x14ac:dyDescent="0.25">
      <c r="A1027" s="141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141"/>
      <c r="AI1027" s="3"/>
      <c r="AJ1027" s="3"/>
      <c r="AK1027" s="3"/>
      <c r="AL1027" s="3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</row>
    <row r="1028" spans="1:70" x14ac:dyDescent="0.25">
      <c r="A1028" s="141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141"/>
      <c r="AI1028" s="3"/>
      <c r="AJ1028" s="3"/>
      <c r="AK1028" s="3"/>
      <c r="AL1028" s="3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</row>
    <row r="1029" spans="1:70" x14ac:dyDescent="0.25">
      <c r="A1029" s="141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141"/>
      <c r="AI1029" s="3"/>
      <c r="AJ1029" s="3"/>
      <c r="AK1029" s="3"/>
      <c r="AL1029" s="3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</row>
    <row r="1030" spans="1:70" x14ac:dyDescent="0.25">
      <c r="A1030" s="141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141"/>
      <c r="AI1030" s="3"/>
      <c r="AJ1030" s="3"/>
      <c r="AK1030" s="3"/>
      <c r="AL1030" s="3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</row>
    <row r="1031" spans="1:70" x14ac:dyDescent="0.25">
      <c r="A1031" s="141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141"/>
      <c r="AI1031" s="3"/>
      <c r="AJ1031" s="3"/>
      <c r="AK1031" s="3"/>
      <c r="AL1031" s="3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</row>
    <row r="1032" spans="1:70" x14ac:dyDescent="0.25">
      <c r="A1032" s="141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141"/>
      <c r="AI1032" s="3"/>
      <c r="AJ1032" s="3"/>
      <c r="AK1032" s="3"/>
      <c r="AL1032" s="3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</row>
    <row r="1033" spans="1:70" x14ac:dyDescent="0.25">
      <c r="A1033" s="141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141"/>
      <c r="AI1033" s="3"/>
      <c r="AJ1033" s="3"/>
      <c r="AK1033" s="3"/>
      <c r="AL1033" s="3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</row>
    <row r="1034" spans="1:70" x14ac:dyDescent="0.25">
      <c r="A1034" s="141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141"/>
      <c r="AI1034" s="3"/>
      <c r="AJ1034" s="3"/>
      <c r="AK1034" s="3"/>
      <c r="AL1034" s="3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</row>
    <row r="1035" spans="1:70" x14ac:dyDescent="0.25">
      <c r="A1035" s="141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141"/>
      <c r="AI1035" s="3"/>
      <c r="AJ1035" s="3"/>
      <c r="AK1035" s="3"/>
      <c r="AL1035" s="3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</row>
    <row r="1036" spans="1:70" x14ac:dyDescent="0.25">
      <c r="A1036" s="141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141"/>
      <c r="AI1036" s="3"/>
      <c r="AJ1036" s="3"/>
      <c r="AK1036" s="3"/>
      <c r="AL1036" s="3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</row>
    <row r="1037" spans="1:70" x14ac:dyDescent="0.25">
      <c r="A1037" s="141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141"/>
      <c r="AI1037" s="3"/>
      <c r="AJ1037" s="3"/>
      <c r="AK1037" s="3"/>
      <c r="AL1037" s="3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</row>
    <row r="1038" spans="1:70" x14ac:dyDescent="0.25">
      <c r="A1038" s="141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141"/>
      <c r="AI1038" s="3"/>
      <c r="AJ1038" s="3"/>
      <c r="AK1038" s="3"/>
      <c r="AL1038" s="3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</row>
    <row r="1039" spans="1:70" x14ac:dyDescent="0.25">
      <c r="A1039" s="141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141"/>
      <c r="AI1039" s="3"/>
      <c r="AJ1039" s="3"/>
      <c r="AK1039" s="3"/>
      <c r="AL1039" s="3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</row>
    <row r="1040" spans="1:70" x14ac:dyDescent="0.25">
      <c r="A1040" s="141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141"/>
      <c r="AI1040" s="3"/>
      <c r="AJ1040" s="3"/>
      <c r="AK1040" s="3"/>
      <c r="AL1040" s="3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</row>
    <row r="1041" spans="1:70" x14ac:dyDescent="0.25">
      <c r="A1041" s="141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141"/>
      <c r="AI1041" s="3"/>
      <c r="AJ1041" s="3"/>
      <c r="AK1041" s="3"/>
      <c r="AL1041" s="3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</row>
    <row r="1042" spans="1:70" x14ac:dyDescent="0.25">
      <c r="A1042" s="141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141"/>
      <c r="AI1042" s="3"/>
      <c r="AJ1042" s="3"/>
      <c r="AK1042" s="3"/>
      <c r="AL1042" s="3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</row>
    <row r="1043" spans="1:70" x14ac:dyDescent="0.25">
      <c r="A1043" s="141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141"/>
      <c r="AI1043" s="3"/>
      <c r="AJ1043" s="3"/>
      <c r="AK1043" s="3"/>
      <c r="AL1043" s="3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</row>
    <row r="1044" spans="1:70" x14ac:dyDescent="0.25">
      <c r="A1044" s="141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141"/>
      <c r="AI1044" s="3"/>
      <c r="AJ1044" s="3"/>
      <c r="AK1044" s="3"/>
      <c r="AL1044" s="3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</row>
    <row r="1045" spans="1:70" x14ac:dyDescent="0.25">
      <c r="A1045" s="141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141"/>
      <c r="AI1045" s="3"/>
      <c r="AJ1045" s="3"/>
      <c r="AK1045" s="3"/>
      <c r="AL1045" s="3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</row>
    <row r="1046" spans="1:70" x14ac:dyDescent="0.25">
      <c r="A1046" s="141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141"/>
      <c r="AI1046" s="3"/>
      <c r="AJ1046" s="3"/>
      <c r="AK1046" s="3"/>
      <c r="AL1046" s="3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</row>
    <row r="1047" spans="1:70" x14ac:dyDescent="0.25">
      <c r="A1047" s="141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141"/>
      <c r="AI1047" s="3"/>
      <c r="AJ1047" s="3"/>
      <c r="AK1047" s="3"/>
      <c r="AL1047" s="3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</row>
    <row r="1048" spans="1:70" x14ac:dyDescent="0.25">
      <c r="A1048" s="141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141"/>
      <c r="AI1048" s="3"/>
      <c r="AJ1048" s="3"/>
      <c r="AK1048" s="3"/>
      <c r="AL1048" s="3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</row>
    <row r="1049" spans="1:70" x14ac:dyDescent="0.25">
      <c r="A1049" s="141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141"/>
      <c r="AI1049" s="3"/>
      <c r="AJ1049" s="3"/>
      <c r="AK1049" s="3"/>
      <c r="AL1049" s="3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</row>
    <row r="1050" spans="1:70" x14ac:dyDescent="0.25">
      <c r="A1050" s="141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141"/>
      <c r="AI1050" s="3"/>
      <c r="AJ1050" s="3"/>
      <c r="AK1050" s="3"/>
      <c r="AL1050" s="3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</row>
    <row r="1051" spans="1:70" x14ac:dyDescent="0.25">
      <c r="A1051" s="141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141"/>
      <c r="AI1051" s="3"/>
      <c r="AJ1051" s="3"/>
      <c r="AK1051" s="3"/>
      <c r="AL1051" s="3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</row>
    <row r="1052" spans="1:70" x14ac:dyDescent="0.25">
      <c r="A1052" s="141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141"/>
      <c r="AI1052" s="3"/>
      <c r="AJ1052" s="3"/>
      <c r="AK1052" s="3"/>
      <c r="AL1052" s="3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</row>
    <row r="1053" spans="1:70" x14ac:dyDescent="0.25">
      <c r="A1053" s="141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141"/>
      <c r="AI1053" s="3"/>
      <c r="AJ1053" s="3"/>
      <c r="AK1053" s="3"/>
      <c r="AL1053" s="3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</row>
    <row r="1054" spans="1:70" x14ac:dyDescent="0.25">
      <c r="A1054" s="141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141"/>
      <c r="AI1054" s="3"/>
      <c r="AJ1054" s="3"/>
      <c r="AK1054" s="3"/>
      <c r="AL1054" s="3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</row>
    <row r="1055" spans="1:70" x14ac:dyDescent="0.25">
      <c r="A1055" s="141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141"/>
      <c r="AI1055" s="3"/>
      <c r="AJ1055" s="3"/>
      <c r="AK1055" s="3"/>
      <c r="AL1055" s="3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</row>
    <row r="1056" spans="1:70" x14ac:dyDescent="0.25">
      <c r="A1056" s="141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141"/>
      <c r="AI1056" s="3"/>
      <c r="AJ1056" s="3"/>
      <c r="AK1056" s="3"/>
      <c r="AL1056" s="3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</row>
    <row r="1057" spans="1:70" x14ac:dyDescent="0.25">
      <c r="A1057" s="141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141"/>
      <c r="AI1057" s="3"/>
      <c r="AJ1057" s="3"/>
      <c r="AK1057" s="3"/>
      <c r="AL1057" s="3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</row>
    <row r="1058" spans="1:70" x14ac:dyDescent="0.25">
      <c r="A1058" s="141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141"/>
      <c r="AI1058" s="3"/>
      <c r="AJ1058" s="3"/>
      <c r="AK1058" s="3"/>
      <c r="AL1058" s="3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</row>
    <row r="1059" spans="1:70" x14ac:dyDescent="0.25">
      <c r="A1059" s="141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141"/>
      <c r="AI1059" s="3"/>
      <c r="AJ1059" s="3"/>
      <c r="AK1059" s="3"/>
      <c r="AL1059" s="3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</row>
    <row r="1060" spans="1:70" x14ac:dyDescent="0.25">
      <c r="A1060" s="141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141"/>
      <c r="AI1060" s="3"/>
      <c r="AJ1060" s="3"/>
      <c r="AK1060" s="3"/>
      <c r="AL1060" s="3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</row>
    <row r="1061" spans="1:70" x14ac:dyDescent="0.25">
      <c r="A1061" s="141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141"/>
      <c r="AI1061" s="3"/>
      <c r="AJ1061" s="3"/>
      <c r="AK1061" s="3"/>
      <c r="AL1061" s="3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</row>
    <row r="1062" spans="1:70" x14ac:dyDescent="0.25">
      <c r="A1062" s="141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141"/>
      <c r="AI1062" s="3"/>
      <c r="AJ1062" s="3"/>
      <c r="AK1062" s="3"/>
      <c r="AL1062" s="3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</row>
    <row r="1063" spans="1:70" x14ac:dyDescent="0.25">
      <c r="A1063" s="141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141"/>
      <c r="AI1063" s="3"/>
      <c r="AJ1063" s="3"/>
      <c r="AK1063" s="3"/>
      <c r="AL1063" s="3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</row>
    <row r="1064" spans="1:70" x14ac:dyDescent="0.25">
      <c r="A1064" s="141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141"/>
      <c r="AI1064" s="3"/>
      <c r="AJ1064" s="3"/>
      <c r="AK1064" s="3"/>
      <c r="AL1064" s="3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</row>
    <row r="1065" spans="1:70" x14ac:dyDescent="0.25">
      <c r="A1065" s="141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141"/>
      <c r="AI1065" s="3"/>
      <c r="AJ1065" s="3"/>
      <c r="AK1065" s="3"/>
      <c r="AL1065" s="3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</row>
    <row r="1066" spans="1:70" x14ac:dyDescent="0.25">
      <c r="A1066" s="141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141"/>
      <c r="AI1066" s="3"/>
      <c r="AJ1066" s="3"/>
      <c r="AK1066" s="3"/>
      <c r="AL1066" s="3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</row>
    <row r="1067" spans="1:70" x14ac:dyDescent="0.25">
      <c r="A1067" s="141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141"/>
      <c r="AI1067" s="3"/>
      <c r="AJ1067" s="3"/>
      <c r="AK1067" s="3"/>
      <c r="AL1067" s="3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</row>
    <row r="1068" spans="1:70" x14ac:dyDescent="0.25">
      <c r="A1068" s="141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141"/>
      <c r="AI1068" s="3"/>
      <c r="AJ1068" s="3"/>
      <c r="AK1068" s="3"/>
      <c r="AL1068" s="3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</row>
    <row r="1069" spans="1:70" x14ac:dyDescent="0.25">
      <c r="A1069" s="141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141"/>
      <c r="AI1069" s="3"/>
      <c r="AJ1069" s="3"/>
      <c r="AK1069" s="3"/>
      <c r="AL1069" s="3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</row>
    <row r="1070" spans="1:70" x14ac:dyDescent="0.25">
      <c r="A1070" s="141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141"/>
      <c r="AI1070" s="3"/>
      <c r="AJ1070" s="3"/>
      <c r="AK1070" s="3"/>
      <c r="AL1070" s="3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</row>
    <row r="1071" spans="1:70" x14ac:dyDescent="0.25">
      <c r="A1071" s="141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141"/>
      <c r="AI1071" s="3"/>
      <c r="AJ1071" s="3"/>
      <c r="AK1071" s="3"/>
      <c r="AL1071" s="3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</row>
    <row r="1072" spans="1:70" x14ac:dyDescent="0.25">
      <c r="A1072" s="141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141"/>
      <c r="AI1072" s="3"/>
      <c r="AJ1072" s="3"/>
      <c r="AK1072" s="3"/>
      <c r="AL1072" s="3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</row>
    <row r="1073" spans="1:70" x14ac:dyDescent="0.25">
      <c r="A1073" s="141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141"/>
      <c r="AI1073" s="3"/>
      <c r="AJ1073" s="3"/>
      <c r="AK1073" s="3"/>
      <c r="AL1073" s="3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</row>
    <row r="1074" spans="1:70" x14ac:dyDescent="0.25">
      <c r="A1074" s="141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141"/>
      <c r="AI1074" s="3"/>
      <c r="AJ1074" s="3"/>
      <c r="AK1074" s="3"/>
      <c r="AL1074" s="3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</row>
    <row r="1075" spans="1:70" x14ac:dyDescent="0.25">
      <c r="A1075" s="141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141"/>
      <c r="AI1075" s="3"/>
      <c r="AJ1075" s="3"/>
      <c r="AK1075" s="3"/>
      <c r="AL1075" s="3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</row>
    <row r="1076" spans="1:70" x14ac:dyDescent="0.25">
      <c r="A1076" s="141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141"/>
      <c r="AI1076" s="3"/>
      <c r="AJ1076" s="3"/>
      <c r="AK1076" s="3"/>
      <c r="AL1076" s="3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</row>
    <row r="1077" spans="1:70" x14ac:dyDescent="0.25">
      <c r="A1077" s="141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141"/>
      <c r="AI1077" s="3"/>
      <c r="AJ1077" s="3"/>
      <c r="AK1077" s="3"/>
      <c r="AL1077" s="3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</row>
    <row r="1078" spans="1:70" x14ac:dyDescent="0.25">
      <c r="A1078" s="141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141"/>
      <c r="AI1078" s="3"/>
      <c r="AJ1078" s="3"/>
      <c r="AK1078" s="3"/>
      <c r="AL1078" s="3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</row>
    <row r="1079" spans="1:70" x14ac:dyDescent="0.25">
      <c r="A1079" s="141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141"/>
      <c r="AI1079" s="3"/>
      <c r="AJ1079" s="3"/>
      <c r="AK1079" s="3"/>
      <c r="AL1079" s="3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</row>
    <row r="1080" spans="1:70" x14ac:dyDescent="0.25">
      <c r="A1080" s="141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141"/>
      <c r="AI1080" s="3"/>
      <c r="AJ1080" s="3"/>
      <c r="AK1080" s="3"/>
      <c r="AL1080" s="3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</row>
    <row r="1081" spans="1:70" x14ac:dyDescent="0.25">
      <c r="A1081" s="141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141"/>
      <c r="AI1081" s="3"/>
      <c r="AJ1081" s="3"/>
      <c r="AK1081" s="3"/>
      <c r="AL1081" s="3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</row>
    <row r="1082" spans="1:70" x14ac:dyDescent="0.25">
      <c r="A1082" s="141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141"/>
      <c r="AI1082" s="3"/>
      <c r="AJ1082" s="3"/>
      <c r="AK1082" s="3"/>
      <c r="AL1082" s="3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</row>
    <row r="1083" spans="1:70" x14ac:dyDescent="0.25">
      <c r="A1083" s="141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141"/>
      <c r="AI1083" s="3"/>
      <c r="AJ1083" s="3"/>
      <c r="AK1083" s="3"/>
      <c r="AL1083" s="3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</row>
    <row r="1084" spans="1:70" x14ac:dyDescent="0.25">
      <c r="A1084" s="141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141"/>
      <c r="AI1084" s="3"/>
      <c r="AJ1084" s="3"/>
      <c r="AK1084" s="3"/>
      <c r="AL1084" s="3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</row>
    <row r="1085" spans="1:70" x14ac:dyDescent="0.25">
      <c r="A1085" s="141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141"/>
      <c r="AI1085" s="3"/>
      <c r="AJ1085" s="3"/>
      <c r="AK1085" s="3"/>
      <c r="AL1085" s="3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</row>
    <row r="1086" spans="1:70" x14ac:dyDescent="0.25">
      <c r="A1086" s="141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141"/>
      <c r="AI1086" s="3"/>
      <c r="AJ1086" s="3"/>
      <c r="AK1086" s="3"/>
      <c r="AL1086" s="3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</row>
    <row r="1087" spans="1:70" x14ac:dyDescent="0.25">
      <c r="A1087" s="141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141"/>
      <c r="AI1087" s="3"/>
      <c r="AJ1087" s="3"/>
      <c r="AK1087" s="3"/>
      <c r="AL1087" s="3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</row>
    <row r="1088" spans="1:70" x14ac:dyDescent="0.25">
      <c r="A1088" s="141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141"/>
      <c r="AI1088" s="3"/>
      <c r="AJ1088" s="3"/>
      <c r="AK1088" s="3"/>
      <c r="AL1088" s="3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</row>
    <row r="1089" spans="1:70" x14ac:dyDescent="0.25">
      <c r="A1089" s="141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141"/>
      <c r="AI1089" s="3"/>
      <c r="AJ1089" s="3"/>
      <c r="AK1089" s="3"/>
      <c r="AL1089" s="3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</row>
    <row r="1090" spans="1:70" x14ac:dyDescent="0.25">
      <c r="A1090" s="141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141"/>
      <c r="AI1090" s="3"/>
      <c r="AJ1090" s="3"/>
      <c r="AK1090" s="3"/>
      <c r="AL1090" s="3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</row>
    <row r="1091" spans="1:70" x14ac:dyDescent="0.25">
      <c r="A1091" s="141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141"/>
      <c r="AI1091" s="3"/>
      <c r="AJ1091" s="3"/>
      <c r="AK1091" s="3"/>
      <c r="AL1091" s="3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</row>
    <row r="1092" spans="1:70" x14ac:dyDescent="0.25">
      <c r="A1092" s="141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141"/>
      <c r="AI1092" s="3"/>
      <c r="AJ1092" s="3"/>
      <c r="AK1092" s="3"/>
      <c r="AL1092" s="3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</row>
    <row r="1093" spans="1:70" x14ac:dyDescent="0.25">
      <c r="A1093" s="141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141"/>
      <c r="AI1093" s="3"/>
      <c r="AJ1093" s="3"/>
      <c r="AK1093" s="3"/>
      <c r="AL1093" s="3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</row>
    <row r="1094" spans="1:70" x14ac:dyDescent="0.25">
      <c r="A1094" s="141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141"/>
      <c r="AI1094" s="3"/>
      <c r="AJ1094" s="3"/>
      <c r="AK1094" s="3"/>
      <c r="AL1094" s="3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</row>
    <row r="1095" spans="1:70" x14ac:dyDescent="0.25">
      <c r="A1095" s="141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141"/>
      <c r="AI1095" s="3"/>
      <c r="AJ1095" s="3"/>
      <c r="AK1095" s="3"/>
      <c r="AL1095" s="3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</row>
    <row r="1096" spans="1:70" x14ac:dyDescent="0.25">
      <c r="A1096" s="141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141"/>
      <c r="AI1096" s="3"/>
      <c r="AJ1096" s="3"/>
      <c r="AK1096" s="3"/>
      <c r="AL1096" s="3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</row>
    <row r="1097" spans="1:70" x14ac:dyDescent="0.25">
      <c r="A1097" s="141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141"/>
      <c r="AI1097" s="3"/>
      <c r="AJ1097" s="3"/>
      <c r="AK1097" s="3"/>
      <c r="AL1097" s="3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</row>
    <row r="1098" spans="1:70" x14ac:dyDescent="0.25">
      <c r="A1098" s="141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141"/>
      <c r="AI1098" s="3"/>
      <c r="AJ1098" s="3"/>
      <c r="AK1098" s="3"/>
      <c r="AL1098" s="3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</row>
    <row r="1099" spans="1:70" x14ac:dyDescent="0.25">
      <c r="A1099" s="141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141"/>
      <c r="AI1099" s="3"/>
      <c r="AJ1099" s="3"/>
      <c r="AK1099" s="3"/>
      <c r="AL1099" s="3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</row>
    <row r="1100" spans="1:70" x14ac:dyDescent="0.25">
      <c r="A1100" s="141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141"/>
      <c r="AI1100" s="3"/>
      <c r="AJ1100" s="3"/>
      <c r="AK1100" s="3"/>
      <c r="AL1100" s="3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</row>
    <row r="1101" spans="1:70" x14ac:dyDescent="0.25">
      <c r="A1101" s="141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141"/>
      <c r="AI1101" s="3"/>
      <c r="AJ1101" s="3"/>
      <c r="AK1101" s="3"/>
      <c r="AL1101" s="3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</row>
    <row r="1102" spans="1:70" x14ac:dyDescent="0.25">
      <c r="A1102" s="141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141"/>
      <c r="AI1102" s="3"/>
      <c r="AJ1102" s="3"/>
      <c r="AK1102" s="3"/>
      <c r="AL1102" s="3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</row>
    <row r="1103" spans="1:70" x14ac:dyDescent="0.25">
      <c r="A1103" s="141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141"/>
      <c r="AI1103" s="3"/>
      <c r="AJ1103" s="3"/>
      <c r="AK1103" s="3"/>
      <c r="AL1103" s="3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</row>
    <row r="1104" spans="1:70" x14ac:dyDescent="0.25">
      <c r="A1104" s="141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141"/>
      <c r="AI1104" s="3"/>
      <c r="AJ1104" s="3"/>
      <c r="AK1104" s="3"/>
      <c r="AL1104" s="3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</row>
    <row r="1105" spans="1:70" x14ac:dyDescent="0.25">
      <c r="A1105" s="141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141"/>
      <c r="AI1105" s="3"/>
      <c r="AJ1105" s="3"/>
      <c r="AK1105" s="3"/>
      <c r="AL1105" s="3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</row>
    <row r="1106" spans="1:70" x14ac:dyDescent="0.25">
      <c r="A1106" s="141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141"/>
      <c r="AI1106" s="3"/>
      <c r="AJ1106" s="3"/>
      <c r="AK1106" s="3"/>
      <c r="AL1106" s="3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</row>
    <row r="1107" spans="1:70" x14ac:dyDescent="0.25">
      <c r="A1107" s="141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141"/>
      <c r="AI1107" s="3"/>
      <c r="AJ1107" s="3"/>
      <c r="AK1107" s="3"/>
      <c r="AL1107" s="3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</row>
  </sheetData>
  <mergeCells count="24">
    <mergeCell ref="A1:N6"/>
    <mergeCell ref="AH1:BR5"/>
    <mergeCell ref="A7:BR7"/>
    <mergeCell ref="B8:G8"/>
    <mergeCell ref="H8:N8"/>
    <mergeCell ref="O8:AE8"/>
    <mergeCell ref="AH8:BR8"/>
    <mergeCell ref="AL79:AL82"/>
    <mergeCell ref="H28:H31"/>
    <mergeCell ref="O28:O31"/>
    <mergeCell ref="H70:H75"/>
    <mergeCell ref="O70:O75"/>
    <mergeCell ref="AI70:AI75"/>
    <mergeCell ref="AJ70:AJ75"/>
    <mergeCell ref="AL70:AL75"/>
    <mergeCell ref="H79:H82"/>
    <mergeCell ref="O79:O82"/>
    <mergeCell ref="AI79:AI82"/>
    <mergeCell ref="AJ79:AJ82"/>
    <mergeCell ref="H86:H88"/>
    <mergeCell ref="O86:O88"/>
    <mergeCell ref="AI86:AI88"/>
    <mergeCell ref="AJ86:AJ88"/>
    <mergeCell ref="AL86:AL88"/>
  </mergeCells>
  <conditionalFormatting sqref="A37:A40">
    <cfRule type="cellIs" dxfId="11" priority="11" operator="equal">
      <formula>"N/A"</formula>
    </cfRule>
  </conditionalFormatting>
  <conditionalFormatting sqref="A42:A43">
    <cfRule type="cellIs" dxfId="10" priority="9" operator="equal">
      <formula>"N/A"</formula>
    </cfRule>
  </conditionalFormatting>
  <conditionalFormatting sqref="A45">
    <cfRule type="cellIs" dxfId="9" priority="6" operator="equal">
      <formula>"N/A"</formula>
    </cfRule>
  </conditionalFormatting>
  <conditionalFormatting sqref="A48:A53">
    <cfRule type="cellIs" dxfId="8" priority="2" operator="equal">
      <formula>"N/A"</formula>
    </cfRule>
  </conditionalFormatting>
  <conditionalFormatting sqref="A55:A61">
    <cfRule type="cellIs" dxfId="7" priority="3" operator="equal">
      <formula>"N/A"</formula>
    </cfRule>
  </conditionalFormatting>
  <conditionalFormatting sqref="AB40:AG40">
    <cfRule type="cellIs" dxfId="6" priority="8" operator="equal">
      <formula>"N/A"</formula>
    </cfRule>
  </conditionalFormatting>
  <conditionalFormatting sqref="AH37:AH40">
    <cfRule type="cellIs" dxfId="5" priority="12" operator="equal">
      <formula>"N/A"</formula>
    </cfRule>
  </conditionalFormatting>
  <conditionalFormatting sqref="AH42:AH43">
    <cfRule type="cellIs" dxfId="4" priority="10" operator="equal">
      <formula>"N/A"</formula>
    </cfRule>
  </conditionalFormatting>
  <conditionalFormatting sqref="AH45">
    <cfRule type="cellIs" dxfId="3" priority="5" operator="equal">
      <formula>"N/A"</formula>
    </cfRule>
  </conditionalFormatting>
  <conditionalFormatting sqref="AH48:AH53">
    <cfRule type="cellIs" dxfId="2" priority="4" operator="equal">
      <formula>"N/A"</formula>
    </cfRule>
  </conditionalFormatting>
  <conditionalFormatting sqref="AH55:AH61">
    <cfRule type="cellIs" dxfId="1" priority="1" operator="equal">
      <formula>"N/A"</formula>
    </cfRule>
  </conditionalFormatting>
  <conditionalFormatting sqref="AI40:BR40">
    <cfRule type="cellIs" dxfId="0" priority="7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96" max="43" man="1"/>
    <brk id="159" max="69" man="1"/>
  </rowBreaks>
  <colBreaks count="1" manualBreakCount="1">
    <brk id="43" max="1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21F4-A41C-4048-B247-1467EEA6E395}">
  <sheetPr>
    <tabColor theme="4" tint="-0.249977111117893"/>
    <pageSetUpPr fitToPage="1"/>
  </sheetPr>
  <dimension ref="A1:BP1032"/>
  <sheetViews>
    <sheetView showGridLines="0" view="pageBreakPreview" topLeftCell="AH1" zoomScaleNormal="100" zoomScaleSheetLayoutView="100" workbookViewId="0">
      <pane ySplit="7" topLeftCell="A50" activePane="bottomLeft" state="frozen"/>
      <selection activeCell="BB87" sqref="BB87"/>
      <selection pane="bottomLeft" activeCell="AH52" sqref="AH52"/>
    </sheetView>
  </sheetViews>
  <sheetFormatPr defaultColWidth="14.42578125" defaultRowHeight="15" x14ac:dyDescent="0.25"/>
  <cols>
    <col min="1" max="1" width="75" style="4" hidden="1" customWidth="1"/>
    <col min="2" max="8" width="12.7109375" style="4" hidden="1" customWidth="1"/>
    <col min="9" max="9" width="20.7109375" style="4" hidden="1" customWidth="1"/>
    <col min="10" max="14" width="11.7109375" style="4" hidden="1" customWidth="1"/>
    <col min="15" max="16" width="20.7109375" style="4" hidden="1" customWidth="1"/>
    <col min="17" max="17" width="12.7109375" style="142" hidden="1" customWidth="1"/>
    <col min="18" max="20" width="12.7109375" style="4" hidden="1" customWidth="1"/>
    <col min="21" max="21" width="20.7109375" style="4" hidden="1" customWidth="1"/>
    <col min="22" max="22" width="15.7109375" style="4" hidden="1" customWidth="1"/>
    <col min="23" max="23" width="15.85546875" style="4" hidden="1" customWidth="1"/>
    <col min="24" max="25" width="20.7109375" style="4" hidden="1" customWidth="1"/>
    <col min="26" max="27" width="8" style="4" hidden="1" customWidth="1"/>
    <col min="28" max="32" width="20.7109375" style="4" hidden="1" customWidth="1"/>
    <col min="33" max="33" width="1" style="4" hidden="1" customWidth="1"/>
    <col min="34" max="34" width="90.42578125" style="4" customWidth="1"/>
    <col min="35" max="35" width="13" style="4" customWidth="1"/>
    <col min="36" max="36" width="16.140625" style="4" hidden="1" customWidth="1"/>
    <col min="37" max="37" width="8.140625" style="4" hidden="1" customWidth="1"/>
    <col min="38" max="43" width="14.7109375" style="4" hidden="1" customWidth="1"/>
    <col min="44" max="44" width="12" style="4" hidden="1" customWidth="1"/>
    <col min="45" max="50" width="13" style="4" hidden="1" customWidth="1"/>
    <col min="51" max="51" width="14.28515625" style="4" hidden="1" customWidth="1"/>
    <col min="52" max="52" width="14.42578125" style="4" customWidth="1"/>
    <col min="53" max="68" width="26.140625" style="4" hidden="1" customWidth="1"/>
    <col min="69" max="70" width="14.42578125" style="4"/>
    <col min="71" max="78" width="14.42578125" style="4" customWidth="1"/>
    <col min="79" max="16384" width="14.42578125" style="4"/>
  </cols>
  <sheetData>
    <row r="1" spans="1:68" x14ac:dyDescent="0.25">
      <c r="A1" s="205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68" x14ac:dyDescent="0.25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0"/>
    </row>
    <row r="3" spans="1:68" x14ac:dyDescent="0.25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0"/>
    </row>
    <row r="4" spans="1:68" x14ac:dyDescent="0.25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</row>
    <row r="5" spans="1:68" x14ac:dyDescent="0.25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</row>
    <row r="6" spans="1:68" s="144" customFormat="1" x14ac:dyDescent="0.25">
      <c r="A6" s="143" t="s">
        <v>124</v>
      </c>
      <c r="B6" s="209" t="s">
        <v>125</v>
      </c>
      <c r="C6" s="209"/>
      <c r="D6" s="209"/>
      <c r="E6" s="209"/>
      <c r="F6" s="209"/>
      <c r="G6" s="209"/>
      <c r="H6" s="209"/>
      <c r="I6" s="209" t="s">
        <v>126</v>
      </c>
      <c r="J6" s="209"/>
      <c r="K6" s="209"/>
      <c r="L6" s="209"/>
      <c r="M6" s="209"/>
      <c r="N6" s="209"/>
      <c r="O6" s="209"/>
      <c r="P6" s="207" t="s">
        <v>4</v>
      </c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6"/>
      <c r="AH6" s="207" t="s">
        <v>5</v>
      </c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</row>
    <row r="7" spans="1:68" x14ac:dyDescent="0.25">
      <c r="A7" s="145" t="s">
        <v>127</v>
      </c>
      <c r="B7" s="14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5" t="s">
        <v>128</v>
      </c>
      <c r="AI7" s="146" t="s">
        <v>14</v>
      </c>
      <c r="AJ7" s="14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8" t="s">
        <v>129</v>
      </c>
      <c r="B8" s="149" t="s">
        <v>130</v>
      </c>
      <c r="C8" s="150">
        <f t="shared" ref="C8:O8" si="2">IFERROR((C9/C10),0)</f>
        <v>0.61237661351556572</v>
      </c>
      <c r="D8" s="150">
        <f t="shared" si="2"/>
        <v>0.79114906832298137</v>
      </c>
      <c r="E8" s="150">
        <f t="shared" si="2"/>
        <v>0.85313531353135319</v>
      </c>
      <c r="F8" s="150">
        <f t="shared" si="2"/>
        <v>0.94615384615384612</v>
      </c>
      <c r="G8" s="150">
        <f t="shared" si="2"/>
        <v>0.97735042735042732</v>
      </c>
      <c r="H8" s="150">
        <f t="shared" si="2"/>
        <v>0.89204545454545459</v>
      </c>
      <c r="I8" s="150" t="s">
        <v>130</v>
      </c>
      <c r="J8" s="150">
        <f t="shared" si="2"/>
        <v>0.90159248672927728</v>
      </c>
      <c r="K8" s="150">
        <f t="shared" si="2"/>
        <v>0.998</v>
      </c>
      <c r="L8" s="150">
        <f t="shared" si="2"/>
        <v>0.93148381672971836</v>
      </c>
      <c r="M8" s="150">
        <f t="shared" si="2"/>
        <v>0.98252032520325205</v>
      </c>
      <c r="N8" s="150">
        <f t="shared" si="2"/>
        <v>0.84142114384748701</v>
      </c>
      <c r="O8" s="150">
        <f t="shared" si="2"/>
        <v>0.80938416422287385</v>
      </c>
      <c r="P8" s="150" t="s">
        <v>130</v>
      </c>
      <c r="Q8" s="150">
        <f t="shared" ref="Q8:BP8" si="3">IFERROR((Q9/Q10),0)</f>
        <v>0.83074989526602427</v>
      </c>
      <c r="R8" s="150">
        <f t="shared" si="3"/>
        <v>0.9058441558441559</v>
      </c>
      <c r="S8" s="150">
        <f t="shared" si="3"/>
        <v>0.8944281524926686</v>
      </c>
      <c r="T8" s="150">
        <f t="shared" si="3"/>
        <v>0.9865684575389948</v>
      </c>
      <c r="U8" s="150">
        <f t="shared" si="3"/>
        <v>0.99663441312578882</v>
      </c>
      <c r="V8" s="150">
        <f t="shared" si="3"/>
        <v>0.89181818181818184</v>
      </c>
      <c r="W8" s="150">
        <f t="shared" si="3"/>
        <v>0.91705069124423966</v>
      </c>
      <c r="X8" s="150">
        <f t="shared" si="3"/>
        <v>0.90894242547978765</v>
      </c>
      <c r="Y8" s="150">
        <f>IFERROR((Y9/Y10),0)</f>
        <v>0.90928270042194093</v>
      </c>
      <c r="Z8" s="150">
        <f t="shared" si="3"/>
        <v>0.91384238464679457</v>
      </c>
      <c r="AA8" s="150">
        <f t="shared" si="3"/>
        <v>0.93196685564762316</v>
      </c>
      <c r="AB8" s="150">
        <f t="shared" si="3"/>
        <v>0.9703153988868275</v>
      </c>
      <c r="AC8" s="150">
        <f t="shared" si="3"/>
        <v>0.93633276740237692</v>
      </c>
      <c r="AD8" s="150">
        <f t="shared" si="3"/>
        <v>0.92745185848634126</v>
      </c>
      <c r="AE8" s="150">
        <f t="shared" si="3"/>
        <v>0.95655913978494622</v>
      </c>
      <c r="AF8" s="150">
        <f t="shared" si="3"/>
        <v>0.96915662650602408</v>
      </c>
      <c r="AG8" s="150"/>
      <c r="AH8" s="148" t="s">
        <v>129</v>
      </c>
      <c r="AI8" s="150" t="s">
        <v>130</v>
      </c>
      <c r="AJ8" s="150">
        <f>IFERROR((AJ9/AJ10),0)</f>
        <v>0.99890410958904108</v>
      </c>
      <c r="AK8" s="150">
        <f t="shared" si="3"/>
        <v>0.99907834101382487</v>
      </c>
      <c r="AL8" s="150">
        <f t="shared" si="3"/>
        <v>0.93894389438943893</v>
      </c>
      <c r="AM8" s="150">
        <f t="shared" si="3"/>
        <v>0.86451612903225805</v>
      </c>
      <c r="AN8" s="150">
        <f t="shared" si="3"/>
        <v>0.886527514231499</v>
      </c>
      <c r="AO8" s="150">
        <f t="shared" si="3"/>
        <v>0.87254901960784315</v>
      </c>
      <c r="AP8" s="150">
        <f t="shared" si="3"/>
        <v>0.91119544592030366</v>
      </c>
      <c r="AQ8" s="150">
        <f t="shared" si="3"/>
        <v>0.88901960784313727</v>
      </c>
      <c r="AR8" s="150">
        <f t="shared" si="3"/>
        <v>0.85616698292220117</v>
      </c>
      <c r="AS8" s="150">
        <f t="shared" si="3"/>
        <v>0.89715370018975327</v>
      </c>
      <c r="AT8" s="150">
        <f t="shared" si="3"/>
        <v>0.89983579638752054</v>
      </c>
      <c r="AU8" s="150">
        <f t="shared" si="3"/>
        <v>0.87170930663700408</v>
      </c>
      <c r="AV8" s="150">
        <f t="shared" si="3"/>
        <v>0.91149425287356323</v>
      </c>
      <c r="AW8" s="150">
        <f t="shared" si="3"/>
        <v>0.89581015943641085</v>
      </c>
      <c r="AX8" s="150">
        <f t="shared" si="3"/>
        <v>0.91839080459770117</v>
      </c>
      <c r="AY8" s="150">
        <f t="shared" si="3"/>
        <v>0.8876529477196885</v>
      </c>
      <c r="AZ8" s="150">
        <f t="shared" si="3"/>
        <v>0.88060808305524652</v>
      </c>
      <c r="BA8" s="150">
        <f t="shared" si="3"/>
        <v>0</v>
      </c>
      <c r="BB8" s="150">
        <f t="shared" si="3"/>
        <v>0</v>
      </c>
      <c r="BC8" s="150">
        <f t="shared" si="3"/>
        <v>0</v>
      </c>
      <c r="BD8" s="150">
        <f t="shared" si="3"/>
        <v>0</v>
      </c>
      <c r="BE8" s="150">
        <f t="shared" si="3"/>
        <v>0</v>
      </c>
      <c r="BF8" s="150">
        <f t="shared" si="3"/>
        <v>0</v>
      </c>
      <c r="BG8" s="150">
        <f t="shared" si="3"/>
        <v>0</v>
      </c>
      <c r="BH8" s="150">
        <f t="shared" si="3"/>
        <v>0</v>
      </c>
      <c r="BI8" s="150">
        <f t="shared" si="3"/>
        <v>0</v>
      </c>
      <c r="BJ8" s="150">
        <f t="shared" si="3"/>
        <v>0</v>
      </c>
      <c r="BK8" s="150">
        <f t="shared" si="3"/>
        <v>0</v>
      </c>
      <c r="BL8" s="150">
        <f t="shared" si="3"/>
        <v>0</v>
      </c>
      <c r="BM8" s="150">
        <f t="shared" si="3"/>
        <v>0</v>
      </c>
      <c r="BN8" s="150">
        <f t="shared" si="3"/>
        <v>0</v>
      </c>
      <c r="BO8" s="150">
        <f t="shared" si="3"/>
        <v>0</v>
      </c>
      <c r="BP8" s="150">
        <f t="shared" si="3"/>
        <v>0</v>
      </c>
    </row>
    <row r="9" spans="1:68" x14ac:dyDescent="0.25">
      <c r="A9" s="151" t="s">
        <v>131</v>
      </c>
      <c r="B9" s="152"/>
      <c r="C9" s="153">
        <v>1613</v>
      </c>
      <c r="D9" s="153">
        <v>2038</v>
      </c>
      <c r="E9" s="153">
        <v>2068</v>
      </c>
      <c r="F9" s="153">
        <v>2214</v>
      </c>
      <c r="G9" s="153">
        <v>2287</v>
      </c>
      <c r="H9" s="153">
        <v>2355</v>
      </c>
      <c r="I9" s="152"/>
      <c r="J9" s="153">
        <v>2208</v>
      </c>
      <c r="K9" s="153">
        <v>2495</v>
      </c>
      <c r="L9" s="153">
        <v>2216</v>
      </c>
      <c r="M9" s="153">
        <v>2417</v>
      </c>
      <c r="N9" s="153">
        <v>1942</v>
      </c>
      <c r="O9" s="153">
        <v>1932</v>
      </c>
      <c r="P9" s="152"/>
      <c r="Q9" s="153">
        <v>1983</v>
      </c>
      <c r="R9" s="153">
        <v>1953</v>
      </c>
      <c r="S9" s="153">
        <v>2135</v>
      </c>
      <c r="T9" s="153">
        <v>2277</v>
      </c>
      <c r="U9" s="153">
        <v>2369</v>
      </c>
      <c r="V9" s="153">
        <v>1962</v>
      </c>
      <c r="W9" s="153">
        <v>2189</v>
      </c>
      <c r="X9" s="153">
        <v>2226</v>
      </c>
      <c r="Y9" s="153">
        <v>2155</v>
      </c>
      <c r="Z9" s="153">
        <v>2238</v>
      </c>
      <c r="AA9" s="153">
        <v>2137</v>
      </c>
      <c r="AB9" s="153">
        <v>2092</v>
      </c>
      <c r="AC9" s="153">
        <v>2206</v>
      </c>
      <c r="AD9" s="153">
        <v>2071</v>
      </c>
      <c r="AE9" s="153">
        <v>2224</v>
      </c>
      <c r="AF9" s="153">
        <v>2011</v>
      </c>
      <c r="AG9" s="153"/>
      <c r="AH9" s="151" t="s">
        <v>131</v>
      </c>
      <c r="AI9" s="154"/>
      <c r="AJ9" s="153">
        <v>1823</v>
      </c>
      <c r="AK9" s="153">
        <v>2168</v>
      </c>
      <c r="AL9" s="153">
        <v>2276</v>
      </c>
      <c r="AM9" s="153">
        <v>2278</v>
      </c>
      <c r="AN9" s="153">
        <v>2336</v>
      </c>
      <c r="AO9" s="153">
        <v>2225</v>
      </c>
      <c r="AP9" s="153">
        <v>2401</v>
      </c>
      <c r="AQ9" s="153">
        <v>2267</v>
      </c>
      <c r="AR9" s="153">
        <v>2256</v>
      </c>
      <c r="AS9" s="153">
        <v>2364</v>
      </c>
      <c r="AT9" s="153">
        <v>2192</v>
      </c>
      <c r="AU9" s="153">
        <v>2351</v>
      </c>
      <c r="AV9" s="153">
        <v>2379</v>
      </c>
      <c r="AW9" s="153">
        <v>2416</v>
      </c>
      <c r="AX9" s="153">
        <v>2397</v>
      </c>
      <c r="AY9" s="153">
        <v>2394</v>
      </c>
      <c r="AZ9" s="153">
        <v>2375</v>
      </c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</row>
    <row r="10" spans="1:68" x14ac:dyDescent="0.25">
      <c r="A10" s="151" t="s">
        <v>132</v>
      </c>
      <c r="B10" s="152"/>
      <c r="C10" s="153">
        <v>2634</v>
      </c>
      <c r="D10" s="153">
        <v>2576</v>
      </c>
      <c r="E10" s="153">
        <v>2424</v>
      </c>
      <c r="F10" s="153">
        <v>2340</v>
      </c>
      <c r="G10" s="153">
        <v>2340</v>
      </c>
      <c r="H10" s="153">
        <v>2640</v>
      </c>
      <c r="I10" s="152"/>
      <c r="J10" s="153">
        <v>2449</v>
      </c>
      <c r="K10" s="153">
        <v>2500</v>
      </c>
      <c r="L10" s="153">
        <v>2379</v>
      </c>
      <c r="M10" s="153">
        <v>2460</v>
      </c>
      <c r="N10" s="153">
        <v>2308</v>
      </c>
      <c r="O10" s="153">
        <v>2387</v>
      </c>
      <c r="P10" s="152"/>
      <c r="Q10" s="153">
        <v>2387</v>
      </c>
      <c r="R10" s="153">
        <v>2156</v>
      </c>
      <c r="S10" s="153">
        <v>2387</v>
      </c>
      <c r="T10" s="153">
        <v>2308</v>
      </c>
      <c r="U10" s="153">
        <v>2377</v>
      </c>
      <c r="V10" s="153">
        <v>2200</v>
      </c>
      <c r="W10" s="153">
        <v>2387</v>
      </c>
      <c r="X10" s="153">
        <v>2449</v>
      </c>
      <c r="Y10" s="153">
        <v>2370</v>
      </c>
      <c r="Z10" s="153">
        <v>2449</v>
      </c>
      <c r="AA10" s="153">
        <v>2293</v>
      </c>
      <c r="AB10" s="153">
        <v>2156</v>
      </c>
      <c r="AC10" s="153">
        <v>2356</v>
      </c>
      <c r="AD10" s="153">
        <v>2233</v>
      </c>
      <c r="AE10" s="153">
        <v>2325</v>
      </c>
      <c r="AF10" s="153">
        <v>2075</v>
      </c>
      <c r="AG10" s="153"/>
      <c r="AH10" s="151" t="s">
        <v>132</v>
      </c>
      <c r="AI10" s="155"/>
      <c r="AJ10" s="153">
        <v>1825</v>
      </c>
      <c r="AK10" s="153">
        <v>2170</v>
      </c>
      <c r="AL10" s="153">
        <v>2424</v>
      </c>
      <c r="AM10" s="153">
        <v>2635</v>
      </c>
      <c r="AN10" s="153">
        <v>2635</v>
      </c>
      <c r="AO10" s="153">
        <v>2550</v>
      </c>
      <c r="AP10" s="153">
        <v>2635</v>
      </c>
      <c r="AQ10" s="153">
        <v>2550</v>
      </c>
      <c r="AR10" s="153">
        <v>2635</v>
      </c>
      <c r="AS10" s="153">
        <v>2635</v>
      </c>
      <c r="AT10" s="153">
        <v>2436</v>
      </c>
      <c r="AU10" s="153">
        <v>2697</v>
      </c>
      <c r="AV10" s="153">
        <v>2610</v>
      </c>
      <c r="AW10" s="153">
        <v>2697</v>
      </c>
      <c r="AX10" s="153">
        <v>2610</v>
      </c>
      <c r="AY10" s="153">
        <v>2697</v>
      </c>
      <c r="AZ10" s="153">
        <v>2697</v>
      </c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</row>
    <row r="11" spans="1:68" x14ac:dyDescent="0.25">
      <c r="A11" s="148" t="s">
        <v>133</v>
      </c>
      <c r="B11" s="149" t="s">
        <v>134</v>
      </c>
      <c r="C11" s="156">
        <f t="shared" ref="C11:O11" si="4">IFERROR((C12/C13),0)</f>
        <v>2.5808</v>
      </c>
      <c r="D11" s="156">
        <f t="shared" si="4"/>
        <v>4.0118110236220472</v>
      </c>
      <c r="E11" s="156">
        <f t="shared" si="4"/>
        <v>3.5902777777777777</v>
      </c>
      <c r="F11" s="156">
        <f t="shared" si="4"/>
        <v>4.0401459854014599</v>
      </c>
      <c r="G11" s="156">
        <f t="shared" si="4"/>
        <v>3.9636048526863084</v>
      </c>
      <c r="H11" s="156">
        <f t="shared" si="4"/>
        <v>3.9249999999999998</v>
      </c>
      <c r="I11" s="156" t="s">
        <v>135</v>
      </c>
      <c r="J11" s="156">
        <f t="shared" si="4"/>
        <v>3.607843137254902</v>
      </c>
      <c r="K11" s="156">
        <f t="shared" si="4"/>
        <v>4.5036101083032491</v>
      </c>
      <c r="L11" s="156">
        <f t="shared" si="4"/>
        <v>3.7945205479452055</v>
      </c>
      <c r="M11" s="156">
        <f t="shared" si="4"/>
        <v>4.0690235690235692</v>
      </c>
      <c r="N11" s="156">
        <f t="shared" si="4"/>
        <v>4.867167919799499</v>
      </c>
      <c r="O11" s="156">
        <f t="shared" si="4"/>
        <v>3.6315789473684212</v>
      </c>
      <c r="P11" s="156" t="s">
        <v>135</v>
      </c>
      <c r="Q11" s="156">
        <f t="shared" ref="Q11:BP11" si="5">IFERROR((Q12/Q13),0)</f>
        <v>3.8504854368932038</v>
      </c>
      <c r="R11" s="156">
        <f t="shared" si="5"/>
        <v>3.3730569948186528</v>
      </c>
      <c r="S11" s="156">
        <f t="shared" si="5"/>
        <v>3.5057471264367814</v>
      </c>
      <c r="T11" s="156">
        <f t="shared" si="5"/>
        <v>4.0588235294117645</v>
      </c>
      <c r="U11" s="156">
        <f t="shared" si="5"/>
        <v>4.3229927007299267</v>
      </c>
      <c r="V11" s="156">
        <f t="shared" si="5"/>
        <v>3.8698224852071004</v>
      </c>
      <c r="W11" s="156">
        <f t="shared" si="5"/>
        <v>3.5709624796084829</v>
      </c>
      <c r="X11" s="156">
        <f t="shared" si="5"/>
        <v>4.0253164556962027</v>
      </c>
      <c r="Y11" s="156">
        <f>IFERROR((Y12/Y13),0)</f>
        <v>3.627946127946128</v>
      </c>
      <c r="Z11" s="156">
        <f t="shared" si="5"/>
        <v>3.9964285714285714</v>
      </c>
      <c r="AA11" s="156">
        <f t="shared" si="5"/>
        <v>3.9721189591078065</v>
      </c>
      <c r="AB11" s="156">
        <f t="shared" si="5"/>
        <v>3.6256499133448874</v>
      </c>
      <c r="AC11" s="156">
        <v>4</v>
      </c>
      <c r="AD11" s="156">
        <f t="shared" si="5"/>
        <v>3.40625</v>
      </c>
      <c r="AE11" s="156">
        <f t="shared" si="5"/>
        <v>3.4804381846635368</v>
      </c>
      <c r="AF11" s="156">
        <f t="shared" si="5"/>
        <v>3.3969594594594597</v>
      </c>
      <c r="AG11" s="156"/>
      <c r="AH11" s="148" t="s">
        <v>133</v>
      </c>
      <c r="AI11" s="156" t="s">
        <v>136</v>
      </c>
      <c r="AJ11" s="156">
        <f>IFERROR((AJ12/AJ13),0)</f>
        <v>0</v>
      </c>
      <c r="AK11" s="156">
        <f t="shared" si="5"/>
        <v>3.5080906148867315</v>
      </c>
      <c r="AL11" s="156">
        <f t="shared" si="5"/>
        <v>3.7870216306156408</v>
      </c>
      <c r="AM11" s="156">
        <f t="shared" si="5"/>
        <v>3.8741496598639458</v>
      </c>
      <c r="AN11" s="156">
        <f t="shared" si="5"/>
        <v>4.0345423143350603</v>
      </c>
      <c r="AO11" s="156">
        <f t="shared" si="5"/>
        <v>3.7648054145516077</v>
      </c>
      <c r="AP11" s="156">
        <f t="shared" si="5"/>
        <v>3.9104234527687298</v>
      </c>
      <c r="AQ11" s="156">
        <f t="shared" si="5"/>
        <v>3.9289428076256501</v>
      </c>
      <c r="AR11" s="156">
        <f t="shared" si="5"/>
        <v>3.7105263157894739</v>
      </c>
      <c r="AS11" s="156">
        <f t="shared" si="5"/>
        <v>4.1328671328671325</v>
      </c>
      <c r="AT11" s="156">
        <f t="shared" si="5"/>
        <v>4.0146520146520146</v>
      </c>
      <c r="AU11" s="156">
        <f t="shared" si="5"/>
        <v>3.9183333333333334</v>
      </c>
      <c r="AV11" s="156">
        <f t="shared" si="5"/>
        <v>3.9192751235584842</v>
      </c>
      <c r="AW11" s="156">
        <f t="shared" si="5"/>
        <v>4.2090592334494774</v>
      </c>
      <c r="AX11" s="156">
        <f t="shared" si="5"/>
        <v>3.9685430463576159</v>
      </c>
      <c r="AY11" s="156">
        <f t="shared" si="5"/>
        <v>3.8675282714054928</v>
      </c>
      <c r="AZ11" s="156">
        <f t="shared" si="5"/>
        <v>4.0529010238907848</v>
      </c>
      <c r="BA11" s="156">
        <f t="shared" si="5"/>
        <v>0</v>
      </c>
      <c r="BB11" s="156">
        <f t="shared" si="5"/>
        <v>0</v>
      </c>
      <c r="BC11" s="156">
        <f t="shared" si="5"/>
        <v>0</v>
      </c>
      <c r="BD11" s="156">
        <f t="shared" si="5"/>
        <v>0</v>
      </c>
      <c r="BE11" s="156">
        <f t="shared" si="5"/>
        <v>0</v>
      </c>
      <c r="BF11" s="156">
        <f t="shared" si="5"/>
        <v>0</v>
      </c>
      <c r="BG11" s="156">
        <f t="shared" si="5"/>
        <v>0</v>
      </c>
      <c r="BH11" s="156">
        <f t="shared" si="5"/>
        <v>0</v>
      </c>
      <c r="BI11" s="156">
        <f t="shared" si="5"/>
        <v>0</v>
      </c>
      <c r="BJ11" s="156">
        <f t="shared" si="5"/>
        <v>0</v>
      </c>
      <c r="BK11" s="156">
        <f t="shared" si="5"/>
        <v>0</v>
      </c>
      <c r="BL11" s="156">
        <f t="shared" si="5"/>
        <v>0</v>
      </c>
      <c r="BM11" s="156">
        <f t="shared" si="5"/>
        <v>0</v>
      </c>
      <c r="BN11" s="156">
        <f t="shared" si="5"/>
        <v>0</v>
      </c>
      <c r="BO11" s="156">
        <f t="shared" si="5"/>
        <v>0</v>
      </c>
      <c r="BP11" s="156">
        <f t="shared" si="5"/>
        <v>0</v>
      </c>
    </row>
    <row r="12" spans="1:68" x14ac:dyDescent="0.25">
      <c r="A12" s="151" t="s">
        <v>131</v>
      </c>
      <c r="B12" s="152"/>
      <c r="C12" s="153">
        <f>C9</f>
        <v>1613</v>
      </c>
      <c r="D12" s="153">
        <f t="shared" ref="D12:N12" si="6">D9</f>
        <v>2038</v>
      </c>
      <c r="E12" s="153">
        <f t="shared" si="6"/>
        <v>2068</v>
      </c>
      <c r="F12" s="153">
        <f t="shared" si="6"/>
        <v>2214</v>
      </c>
      <c r="G12" s="153">
        <f t="shared" si="6"/>
        <v>2287</v>
      </c>
      <c r="H12" s="153">
        <f t="shared" si="6"/>
        <v>2355</v>
      </c>
      <c r="I12" s="152"/>
      <c r="J12" s="153">
        <f t="shared" si="6"/>
        <v>2208</v>
      </c>
      <c r="K12" s="153">
        <f t="shared" si="6"/>
        <v>2495</v>
      </c>
      <c r="L12" s="153">
        <f t="shared" si="6"/>
        <v>2216</v>
      </c>
      <c r="M12" s="153">
        <f t="shared" si="6"/>
        <v>2417</v>
      </c>
      <c r="N12" s="153">
        <f t="shared" si="6"/>
        <v>1942</v>
      </c>
      <c r="O12" s="153">
        <f>O9</f>
        <v>1932</v>
      </c>
      <c r="P12" s="152"/>
      <c r="Q12" s="153">
        <f t="shared" ref="Q12:AK12" si="7">Q9</f>
        <v>1983</v>
      </c>
      <c r="R12" s="153">
        <f t="shared" si="7"/>
        <v>1953</v>
      </c>
      <c r="S12" s="153">
        <f t="shared" si="7"/>
        <v>2135</v>
      </c>
      <c r="T12" s="153">
        <f t="shared" si="7"/>
        <v>2277</v>
      </c>
      <c r="U12" s="153">
        <f t="shared" si="7"/>
        <v>2369</v>
      </c>
      <c r="V12" s="153">
        <f t="shared" si="7"/>
        <v>1962</v>
      </c>
      <c r="W12" s="153">
        <f t="shared" si="7"/>
        <v>2189</v>
      </c>
      <c r="X12" s="153">
        <f t="shared" si="7"/>
        <v>2226</v>
      </c>
      <c r="Y12" s="153">
        <f>Y9</f>
        <v>2155</v>
      </c>
      <c r="Z12" s="153">
        <f t="shared" si="7"/>
        <v>2238</v>
      </c>
      <c r="AA12" s="153">
        <f t="shared" si="7"/>
        <v>2137</v>
      </c>
      <c r="AB12" s="153">
        <f t="shared" si="7"/>
        <v>2092</v>
      </c>
      <c r="AC12" s="153">
        <v>2206</v>
      </c>
      <c r="AD12" s="153">
        <f>AD9</f>
        <v>2071</v>
      </c>
      <c r="AE12" s="153">
        <f t="shared" si="7"/>
        <v>2224</v>
      </c>
      <c r="AF12" s="153">
        <f t="shared" si="7"/>
        <v>2011</v>
      </c>
      <c r="AG12" s="153"/>
      <c r="AH12" s="151" t="s">
        <v>131</v>
      </c>
      <c r="AI12" s="154"/>
      <c r="AJ12" s="153">
        <f>AJ9</f>
        <v>1823</v>
      </c>
      <c r="AK12" s="153">
        <f t="shared" si="7"/>
        <v>2168</v>
      </c>
      <c r="AL12" s="153">
        <v>2276</v>
      </c>
      <c r="AM12" s="153">
        <f t="shared" ref="AM12:BP12" si="8">AM9</f>
        <v>2278</v>
      </c>
      <c r="AN12" s="153">
        <f t="shared" si="8"/>
        <v>2336</v>
      </c>
      <c r="AO12" s="153">
        <f t="shared" si="8"/>
        <v>2225</v>
      </c>
      <c r="AP12" s="153">
        <f t="shared" si="8"/>
        <v>2401</v>
      </c>
      <c r="AQ12" s="153">
        <f t="shared" si="8"/>
        <v>2267</v>
      </c>
      <c r="AR12" s="153">
        <f t="shared" si="8"/>
        <v>2256</v>
      </c>
      <c r="AS12" s="153">
        <f t="shared" si="8"/>
        <v>2364</v>
      </c>
      <c r="AT12" s="153">
        <f t="shared" si="8"/>
        <v>2192</v>
      </c>
      <c r="AU12" s="153">
        <f t="shared" si="8"/>
        <v>2351</v>
      </c>
      <c r="AV12" s="153">
        <f t="shared" si="8"/>
        <v>2379</v>
      </c>
      <c r="AW12" s="153">
        <f t="shared" si="8"/>
        <v>2416</v>
      </c>
      <c r="AX12" s="153">
        <v>2397</v>
      </c>
      <c r="AY12" s="153">
        <v>2394</v>
      </c>
      <c r="AZ12" s="153">
        <f t="shared" si="8"/>
        <v>2375</v>
      </c>
      <c r="BA12" s="153">
        <f t="shared" si="8"/>
        <v>0</v>
      </c>
      <c r="BB12" s="153">
        <f t="shared" si="8"/>
        <v>0</v>
      </c>
      <c r="BC12" s="153">
        <f t="shared" si="8"/>
        <v>0</v>
      </c>
      <c r="BD12" s="153">
        <f t="shared" si="8"/>
        <v>0</v>
      </c>
      <c r="BE12" s="153">
        <f t="shared" si="8"/>
        <v>0</v>
      </c>
      <c r="BF12" s="153">
        <f t="shared" si="8"/>
        <v>0</v>
      </c>
      <c r="BG12" s="153">
        <f t="shared" si="8"/>
        <v>0</v>
      </c>
      <c r="BH12" s="153">
        <f t="shared" si="8"/>
        <v>0</v>
      </c>
      <c r="BI12" s="153">
        <f t="shared" si="8"/>
        <v>0</v>
      </c>
      <c r="BJ12" s="153">
        <f t="shared" si="8"/>
        <v>0</v>
      </c>
      <c r="BK12" s="153">
        <f t="shared" si="8"/>
        <v>0</v>
      </c>
      <c r="BL12" s="153">
        <f t="shared" si="8"/>
        <v>0</v>
      </c>
      <c r="BM12" s="153">
        <f t="shared" si="8"/>
        <v>0</v>
      </c>
      <c r="BN12" s="153">
        <f t="shared" si="8"/>
        <v>0</v>
      </c>
      <c r="BO12" s="153">
        <f t="shared" si="8"/>
        <v>0</v>
      </c>
      <c r="BP12" s="153">
        <f t="shared" si="8"/>
        <v>0</v>
      </c>
    </row>
    <row r="13" spans="1:68" x14ac:dyDescent="0.25">
      <c r="A13" s="151" t="s">
        <v>137</v>
      </c>
      <c r="B13" s="152"/>
      <c r="C13" s="153">
        <v>625</v>
      </c>
      <c r="D13" s="153">
        <v>508</v>
      </c>
      <c r="E13" s="153">
        <v>576</v>
      </c>
      <c r="F13" s="153">
        <v>548</v>
      </c>
      <c r="G13" s="153">
        <v>577</v>
      </c>
      <c r="H13" s="153">
        <v>600</v>
      </c>
      <c r="I13" s="152"/>
      <c r="J13" s="153">
        <v>612</v>
      </c>
      <c r="K13" s="153">
        <v>554</v>
      </c>
      <c r="L13" s="153">
        <v>584</v>
      </c>
      <c r="M13" s="153">
        <v>594</v>
      </c>
      <c r="N13" s="153">
        <v>399</v>
      </c>
      <c r="O13" s="153">
        <v>532</v>
      </c>
      <c r="P13" s="152"/>
      <c r="Q13" s="153">
        <v>515</v>
      </c>
      <c r="R13" s="153">
        <v>579</v>
      </c>
      <c r="S13" s="153">
        <v>609</v>
      </c>
      <c r="T13" s="153">
        <v>561</v>
      </c>
      <c r="U13" s="153">
        <v>548</v>
      </c>
      <c r="V13" s="153">
        <v>507</v>
      </c>
      <c r="W13" s="153">
        <v>613</v>
      </c>
      <c r="X13" s="153">
        <v>553</v>
      </c>
      <c r="Y13" s="153">
        <v>594</v>
      </c>
      <c r="Z13" s="153">
        <v>560</v>
      </c>
      <c r="AA13" s="153">
        <v>538</v>
      </c>
      <c r="AB13" s="153">
        <v>577</v>
      </c>
      <c r="AC13" s="153">
        <v>541</v>
      </c>
      <c r="AD13" s="153">
        <v>608</v>
      </c>
      <c r="AE13" s="153">
        <v>639</v>
      </c>
      <c r="AF13" s="153">
        <v>592</v>
      </c>
      <c r="AG13" s="153"/>
      <c r="AH13" s="151" t="s">
        <v>137</v>
      </c>
      <c r="AI13" s="155"/>
      <c r="AJ13" s="153"/>
      <c r="AK13" s="153">
        <f>Produção!AM25</f>
        <v>618</v>
      </c>
      <c r="AL13" s="153">
        <v>601</v>
      </c>
      <c r="AM13" s="153">
        <f>Produção!AO25</f>
        <v>588</v>
      </c>
      <c r="AN13" s="153">
        <f>Produção!AP25</f>
        <v>579</v>
      </c>
      <c r="AO13" s="153">
        <v>591</v>
      </c>
      <c r="AP13" s="153">
        <v>614</v>
      </c>
      <c r="AQ13" s="153">
        <f>Produção!AS25</f>
        <v>577</v>
      </c>
      <c r="AR13" s="153">
        <f>Produção!AT25</f>
        <v>608</v>
      </c>
      <c r="AS13" s="153">
        <f>Produção!AU25</f>
        <v>572</v>
      </c>
      <c r="AT13" s="153">
        <f>Produção!AV25</f>
        <v>546</v>
      </c>
      <c r="AU13" s="153">
        <f>Produção!AW25</f>
        <v>600</v>
      </c>
      <c r="AV13" s="153">
        <f>Produção!AX25</f>
        <v>607</v>
      </c>
      <c r="AW13" s="153">
        <f>Produção!AY25</f>
        <v>574</v>
      </c>
      <c r="AX13" s="153">
        <f>Produção!AZ25</f>
        <v>604</v>
      </c>
      <c r="AY13" s="153">
        <f>Produção!BA25</f>
        <v>619</v>
      </c>
      <c r="AZ13" s="153">
        <f>Produção!BB25</f>
        <v>586</v>
      </c>
      <c r="BA13" s="153">
        <f>Produção!BC25</f>
        <v>0</v>
      </c>
      <c r="BB13" s="153">
        <f>Produção!BD25</f>
        <v>0</v>
      </c>
      <c r="BC13" s="153">
        <f>Produção!BE25</f>
        <v>0</v>
      </c>
      <c r="BD13" s="153">
        <f>Produção!BF25</f>
        <v>0</v>
      </c>
      <c r="BE13" s="153">
        <f>Produção!BG25</f>
        <v>0</v>
      </c>
      <c r="BF13" s="153">
        <f>Produção!BH25</f>
        <v>0</v>
      </c>
      <c r="BG13" s="153">
        <f>Produção!BI25</f>
        <v>0</v>
      </c>
      <c r="BH13" s="153">
        <f>Produção!BJ25</f>
        <v>0</v>
      </c>
      <c r="BI13" s="153">
        <f>Produção!BK25</f>
        <v>0</v>
      </c>
      <c r="BJ13" s="153">
        <f>Produção!BL25</f>
        <v>0</v>
      </c>
      <c r="BK13" s="153">
        <f>Produção!BM25</f>
        <v>0</v>
      </c>
      <c r="BL13" s="153">
        <f>Produção!BN25</f>
        <v>0</v>
      </c>
      <c r="BM13" s="153">
        <f>Produção!BO25</f>
        <v>0</v>
      </c>
      <c r="BN13" s="153">
        <f>Produção!BP25</f>
        <v>0</v>
      </c>
      <c r="BO13" s="153">
        <f>Produção!BQ25</f>
        <v>0</v>
      </c>
      <c r="BP13" s="153">
        <f>Produção!BR25</f>
        <v>0</v>
      </c>
    </row>
    <row r="14" spans="1:68" s="159" customFormat="1" x14ac:dyDescent="0.25">
      <c r="A14" s="157" t="s">
        <v>138</v>
      </c>
      <c r="B14" s="158"/>
      <c r="C14" s="158"/>
      <c r="D14" s="158"/>
      <c r="E14" s="158"/>
      <c r="F14" s="158"/>
      <c r="G14" s="158"/>
      <c r="H14" s="158"/>
      <c r="I14" s="158" t="s">
        <v>139</v>
      </c>
      <c r="J14" s="158">
        <f t="shared" ref="J14:O14" si="9">(((1-J15)*J16)/(J15))*24</f>
        <v>9.4509803921568611</v>
      </c>
      <c r="K14" s="158">
        <f t="shared" si="9"/>
        <v>0.21660649819494604</v>
      </c>
      <c r="L14" s="158">
        <f t="shared" si="9"/>
        <v>6.6986301369863028</v>
      </c>
      <c r="M14" s="158">
        <f t="shared" si="9"/>
        <v>1.7373737373737352</v>
      </c>
      <c r="N14" s="158">
        <f t="shared" si="9"/>
        <v>22.01503759398496</v>
      </c>
      <c r="O14" s="158">
        <f t="shared" si="9"/>
        <v>20.526315789473689</v>
      </c>
      <c r="P14" s="158" t="s">
        <v>139</v>
      </c>
      <c r="Q14" s="158">
        <f t="shared" ref="Q14:BP14" si="10">IFERROR(((((1-Q15)*Q16)/(Q15))*24),0)</f>
        <v>18.827184466019421</v>
      </c>
      <c r="R14" s="158">
        <f t="shared" si="10"/>
        <v>8.4145077720207198</v>
      </c>
      <c r="S14" s="158">
        <f t="shared" si="10"/>
        <v>9.9310344827586228</v>
      </c>
      <c r="T14" s="158">
        <f t="shared" si="10"/>
        <v>1.3262032085561495</v>
      </c>
      <c r="U14" s="158">
        <f t="shared" si="10"/>
        <v>0.35036496350364843</v>
      </c>
      <c r="V14" s="158">
        <f t="shared" si="10"/>
        <v>11.26627218934911</v>
      </c>
      <c r="W14" s="158">
        <f t="shared" si="10"/>
        <v>7.7520391517128857</v>
      </c>
      <c r="X14" s="158">
        <f t="shared" si="10"/>
        <v>9.6781193490054278</v>
      </c>
      <c r="Y14" s="158">
        <f>IFERROR(((((1-Y15)*Y16)/(Y15))*24),0)</f>
        <v>8.6868686868686869</v>
      </c>
      <c r="Z14" s="158">
        <f t="shared" si="10"/>
        <v>9.042857142857148</v>
      </c>
      <c r="AA14" s="158">
        <f t="shared" si="10"/>
        <v>6.9591078066914545</v>
      </c>
      <c r="AB14" s="158">
        <f t="shared" si="10"/>
        <v>2.6620450606585755</v>
      </c>
      <c r="AC14" s="158">
        <f t="shared" si="10"/>
        <v>6.5312399871835929</v>
      </c>
      <c r="AD14" s="158">
        <f t="shared" si="10"/>
        <v>6.3947368421052611</v>
      </c>
      <c r="AE14" s="158">
        <f t="shared" si="10"/>
        <v>3.7934272300469489</v>
      </c>
      <c r="AF14" s="158">
        <f t="shared" si="10"/>
        <v>2.5945945945945965</v>
      </c>
      <c r="AG14" s="158"/>
      <c r="AH14" s="157" t="s">
        <v>138</v>
      </c>
      <c r="AI14" s="158" t="s">
        <v>140</v>
      </c>
      <c r="AJ14" s="158">
        <f>IFERROR(((((1-AJ15)*AJ16)/(AJ15))*24),0)</f>
        <v>0</v>
      </c>
      <c r="AK14" s="158">
        <f t="shared" si="10"/>
        <v>7.7669902912622907E-2</v>
      </c>
      <c r="AL14" s="158">
        <f t="shared" si="10"/>
        <v>5.9101497504159752</v>
      </c>
      <c r="AM14" s="158">
        <f t="shared" si="10"/>
        <v>14.571428571428573</v>
      </c>
      <c r="AN14" s="158">
        <f t="shared" si="10"/>
        <v>12.393782383419694</v>
      </c>
      <c r="AO14" s="158">
        <f t="shared" si="10"/>
        <v>13.197969543147209</v>
      </c>
      <c r="AP14" s="158">
        <f t="shared" si="10"/>
        <v>9.1465798045602558</v>
      </c>
      <c r="AQ14" s="158">
        <f t="shared" si="10"/>
        <v>11.771230502599652</v>
      </c>
      <c r="AR14" s="158">
        <f t="shared" si="10"/>
        <v>14.960526315789469</v>
      </c>
      <c r="AS14" s="158">
        <f t="shared" si="10"/>
        <v>11.370629370629375</v>
      </c>
      <c r="AT14" s="158">
        <f t="shared" si="10"/>
        <v>10.725274725274723</v>
      </c>
      <c r="AU14" s="158">
        <f t="shared" si="10"/>
        <v>13.84</v>
      </c>
      <c r="AV14" s="158">
        <f t="shared" si="10"/>
        <v>9.1334431630971977</v>
      </c>
      <c r="AW14" s="158">
        <f t="shared" si="10"/>
        <v>11.749128919860626</v>
      </c>
      <c r="AX14" s="158">
        <f t="shared" si="10"/>
        <v>8.4635761589403948</v>
      </c>
      <c r="AY14" s="158">
        <f t="shared" si="10"/>
        <v>11.747980613893382</v>
      </c>
      <c r="AZ14" s="158">
        <f t="shared" si="10"/>
        <v>13.187713310580211</v>
      </c>
      <c r="BA14" s="158">
        <f t="shared" si="10"/>
        <v>0</v>
      </c>
      <c r="BB14" s="158">
        <f t="shared" si="10"/>
        <v>0</v>
      </c>
      <c r="BC14" s="158">
        <f t="shared" si="10"/>
        <v>0</v>
      </c>
      <c r="BD14" s="158">
        <f t="shared" si="10"/>
        <v>0</v>
      </c>
      <c r="BE14" s="158">
        <f t="shared" si="10"/>
        <v>0</v>
      </c>
      <c r="BF14" s="158">
        <f t="shared" si="10"/>
        <v>0</v>
      </c>
      <c r="BG14" s="158">
        <f t="shared" si="10"/>
        <v>0</v>
      </c>
      <c r="BH14" s="158">
        <f t="shared" si="10"/>
        <v>0</v>
      </c>
      <c r="BI14" s="158">
        <f t="shared" si="10"/>
        <v>0</v>
      </c>
      <c r="BJ14" s="158">
        <f t="shared" si="10"/>
        <v>0</v>
      </c>
      <c r="BK14" s="158">
        <f t="shared" si="10"/>
        <v>0</v>
      </c>
      <c r="BL14" s="158">
        <f t="shared" si="10"/>
        <v>0</v>
      </c>
      <c r="BM14" s="158">
        <f t="shared" si="10"/>
        <v>0</v>
      </c>
      <c r="BN14" s="158">
        <f t="shared" si="10"/>
        <v>0</v>
      </c>
      <c r="BO14" s="158">
        <f t="shared" si="10"/>
        <v>0</v>
      </c>
      <c r="BP14" s="158">
        <f t="shared" si="10"/>
        <v>0</v>
      </c>
    </row>
    <row r="15" spans="1:68" s="163" customFormat="1" x14ac:dyDescent="0.25">
      <c r="A15" s="160" t="s">
        <v>141</v>
      </c>
      <c r="B15" s="150"/>
      <c r="C15" s="161"/>
      <c r="D15" s="161"/>
      <c r="E15" s="161"/>
      <c r="F15" s="161"/>
      <c r="G15" s="161"/>
      <c r="H15" s="161"/>
      <c r="I15" s="150"/>
      <c r="J15" s="161">
        <f t="shared" ref="J15:O15" si="11">J8</f>
        <v>0.90159248672927728</v>
      </c>
      <c r="K15" s="161">
        <f t="shared" si="11"/>
        <v>0.998</v>
      </c>
      <c r="L15" s="161">
        <f t="shared" si="11"/>
        <v>0.93148381672971836</v>
      </c>
      <c r="M15" s="161">
        <f t="shared" si="11"/>
        <v>0.98252032520325205</v>
      </c>
      <c r="N15" s="161">
        <f t="shared" si="11"/>
        <v>0.84142114384748701</v>
      </c>
      <c r="O15" s="161">
        <f t="shared" si="11"/>
        <v>0.80938416422287385</v>
      </c>
      <c r="P15" s="150"/>
      <c r="Q15" s="161">
        <f t="shared" ref="Q15:BP15" si="12">Q8</f>
        <v>0.83074989526602427</v>
      </c>
      <c r="R15" s="161">
        <f t="shared" si="12"/>
        <v>0.9058441558441559</v>
      </c>
      <c r="S15" s="161">
        <f t="shared" si="12"/>
        <v>0.8944281524926686</v>
      </c>
      <c r="T15" s="161">
        <f t="shared" si="12"/>
        <v>0.9865684575389948</v>
      </c>
      <c r="U15" s="161">
        <f t="shared" si="12"/>
        <v>0.99663441312578882</v>
      </c>
      <c r="V15" s="161">
        <f t="shared" si="12"/>
        <v>0.89181818181818184</v>
      </c>
      <c r="W15" s="161">
        <f t="shared" si="12"/>
        <v>0.91705069124423966</v>
      </c>
      <c r="X15" s="161">
        <f t="shared" si="12"/>
        <v>0.90894242547978765</v>
      </c>
      <c r="Y15" s="161">
        <f>Y8</f>
        <v>0.90928270042194093</v>
      </c>
      <c r="Z15" s="161">
        <f t="shared" si="12"/>
        <v>0.91384238464679457</v>
      </c>
      <c r="AA15" s="161">
        <f t="shared" si="12"/>
        <v>0.93196685564762316</v>
      </c>
      <c r="AB15" s="161">
        <f t="shared" si="12"/>
        <v>0.9703153988868275</v>
      </c>
      <c r="AC15" s="161">
        <v>0.93630000000000002</v>
      </c>
      <c r="AD15" s="161">
        <f>AD8</f>
        <v>0.92745185848634126</v>
      </c>
      <c r="AE15" s="161">
        <f t="shared" si="12"/>
        <v>0.95655913978494622</v>
      </c>
      <c r="AF15" s="161">
        <f t="shared" si="12"/>
        <v>0.96915662650602408</v>
      </c>
      <c r="AG15" s="161"/>
      <c r="AH15" s="160" t="s">
        <v>141</v>
      </c>
      <c r="AI15" s="162"/>
      <c r="AJ15" s="161">
        <f>AJ8</f>
        <v>0.99890410958904108</v>
      </c>
      <c r="AK15" s="161">
        <f t="shared" si="12"/>
        <v>0.99907834101382487</v>
      </c>
      <c r="AL15" s="161">
        <f t="shared" si="12"/>
        <v>0.93894389438943893</v>
      </c>
      <c r="AM15" s="161">
        <f t="shared" si="12"/>
        <v>0.86451612903225805</v>
      </c>
      <c r="AN15" s="161">
        <f t="shared" si="12"/>
        <v>0.886527514231499</v>
      </c>
      <c r="AO15" s="161">
        <f t="shared" si="12"/>
        <v>0.87254901960784315</v>
      </c>
      <c r="AP15" s="161">
        <f t="shared" si="12"/>
        <v>0.91119544592030366</v>
      </c>
      <c r="AQ15" s="161">
        <f t="shared" si="12"/>
        <v>0.88901960784313727</v>
      </c>
      <c r="AR15" s="161">
        <f t="shared" si="12"/>
        <v>0.85616698292220117</v>
      </c>
      <c r="AS15" s="161">
        <f t="shared" si="12"/>
        <v>0.89715370018975327</v>
      </c>
      <c r="AT15" s="161">
        <f t="shared" si="12"/>
        <v>0.89983579638752054</v>
      </c>
      <c r="AU15" s="161">
        <f t="shared" si="12"/>
        <v>0.87170930663700408</v>
      </c>
      <c r="AV15" s="161">
        <f t="shared" si="12"/>
        <v>0.91149425287356323</v>
      </c>
      <c r="AW15" s="161">
        <f t="shared" si="12"/>
        <v>0.89581015943641085</v>
      </c>
      <c r="AX15" s="161">
        <f t="shared" si="12"/>
        <v>0.91839080459770117</v>
      </c>
      <c r="AY15" s="161">
        <f t="shared" si="12"/>
        <v>0.8876529477196885</v>
      </c>
      <c r="AZ15" s="161">
        <f t="shared" si="12"/>
        <v>0.88060808305524652</v>
      </c>
      <c r="BA15" s="161">
        <f t="shared" si="12"/>
        <v>0</v>
      </c>
      <c r="BB15" s="161">
        <f t="shared" si="12"/>
        <v>0</v>
      </c>
      <c r="BC15" s="161">
        <f t="shared" si="12"/>
        <v>0</v>
      </c>
      <c r="BD15" s="161">
        <f t="shared" si="12"/>
        <v>0</v>
      </c>
      <c r="BE15" s="161">
        <f t="shared" si="12"/>
        <v>0</v>
      </c>
      <c r="BF15" s="161">
        <f t="shared" si="12"/>
        <v>0</v>
      </c>
      <c r="BG15" s="161">
        <f t="shared" si="12"/>
        <v>0</v>
      </c>
      <c r="BH15" s="161">
        <f t="shared" si="12"/>
        <v>0</v>
      </c>
      <c r="BI15" s="161">
        <f t="shared" si="12"/>
        <v>0</v>
      </c>
      <c r="BJ15" s="161">
        <f t="shared" si="12"/>
        <v>0</v>
      </c>
      <c r="BK15" s="161">
        <f t="shared" si="12"/>
        <v>0</v>
      </c>
      <c r="BL15" s="161">
        <f t="shared" si="12"/>
        <v>0</v>
      </c>
      <c r="BM15" s="161">
        <f t="shared" si="12"/>
        <v>0</v>
      </c>
      <c r="BN15" s="161">
        <f t="shared" si="12"/>
        <v>0</v>
      </c>
      <c r="BO15" s="161">
        <f t="shared" si="12"/>
        <v>0</v>
      </c>
      <c r="BP15" s="161">
        <f t="shared" si="12"/>
        <v>0</v>
      </c>
    </row>
    <row r="16" spans="1:68" s="159" customFormat="1" x14ac:dyDescent="0.25">
      <c r="A16" s="164" t="s">
        <v>142</v>
      </c>
      <c r="B16" s="158"/>
      <c r="C16" s="165"/>
      <c r="D16" s="166"/>
      <c r="E16" s="166"/>
      <c r="F16" s="166"/>
      <c r="G16" s="166"/>
      <c r="H16" s="166"/>
      <c r="I16" s="158"/>
      <c r="J16" s="166">
        <f t="shared" ref="J16:O16" si="13">J11</f>
        <v>3.607843137254902</v>
      </c>
      <c r="K16" s="166">
        <f t="shared" si="13"/>
        <v>4.5036101083032491</v>
      </c>
      <c r="L16" s="166">
        <f t="shared" si="13"/>
        <v>3.7945205479452055</v>
      </c>
      <c r="M16" s="166">
        <f t="shared" si="13"/>
        <v>4.0690235690235692</v>
      </c>
      <c r="N16" s="166">
        <f t="shared" si="13"/>
        <v>4.867167919799499</v>
      </c>
      <c r="O16" s="166">
        <f t="shared" si="13"/>
        <v>3.6315789473684212</v>
      </c>
      <c r="P16" s="158"/>
      <c r="Q16" s="166">
        <f t="shared" ref="Q16:BP16" si="14">Q11</f>
        <v>3.8504854368932038</v>
      </c>
      <c r="R16" s="166">
        <f t="shared" si="14"/>
        <v>3.3730569948186528</v>
      </c>
      <c r="S16" s="166">
        <f t="shared" si="14"/>
        <v>3.5057471264367814</v>
      </c>
      <c r="T16" s="166">
        <f t="shared" si="14"/>
        <v>4.0588235294117645</v>
      </c>
      <c r="U16" s="166">
        <f t="shared" si="14"/>
        <v>4.3229927007299267</v>
      </c>
      <c r="V16" s="166">
        <f t="shared" si="14"/>
        <v>3.8698224852071004</v>
      </c>
      <c r="W16" s="166">
        <f t="shared" si="14"/>
        <v>3.5709624796084829</v>
      </c>
      <c r="X16" s="166">
        <f t="shared" si="14"/>
        <v>4.0253164556962027</v>
      </c>
      <c r="Y16" s="166">
        <f>Y11</f>
        <v>3.627946127946128</v>
      </c>
      <c r="Z16" s="166">
        <f t="shared" si="14"/>
        <v>3.9964285714285714</v>
      </c>
      <c r="AA16" s="166">
        <f t="shared" si="14"/>
        <v>3.9721189591078065</v>
      </c>
      <c r="AB16" s="166">
        <f t="shared" si="14"/>
        <v>3.6256499133448874</v>
      </c>
      <c r="AC16" s="166">
        <f t="shared" si="14"/>
        <v>4</v>
      </c>
      <c r="AD16" s="166">
        <f t="shared" si="14"/>
        <v>3.40625</v>
      </c>
      <c r="AE16" s="166">
        <f t="shared" si="14"/>
        <v>3.4804381846635368</v>
      </c>
      <c r="AF16" s="166">
        <f t="shared" si="14"/>
        <v>3.3969594594594597</v>
      </c>
      <c r="AG16" s="166"/>
      <c r="AH16" s="164" t="s">
        <v>142</v>
      </c>
      <c r="AI16" s="167"/>
      <c r="AJ16" s="166">
        <f>AJ11</f>
        <v>0</v>
      </c>
      <c r="AK16" s="166">
        <f t="shared" si="14"/>
        <v>3.5080906148867315</v>
      </c>
      <c r="AL16" s="166">
        <f t="shared" si="14"/>
        <v>3.7870216306156408</v>
      </c>
      <c r="AM16" s="166">
        <f t="shared" si="14"/>
        <v>3.8741496598639458</v>
      </c>
      <c r="AN16" s="166">
        <f t="shared" si="14"/>
        <v>4.0345423143350603</v>
      </c>
      <c r="AO16" s="166">
        <f t="shared" si="14"/>
        <v>3.7648054145516077</v>
      </c>
      <c r="AP16" s="166">
        <f t="shared" si="14"/>
        <v>3.9104234527687298</v>
      </c>
      <c r="AQ16" s="166">
        <f t="shared" si="14"/>
        <v>3.9289428076256501</v>
      </c>
      <c r="AR16" s="166">
        <f t="shared" si="14"/>
        <v>3.7105263157894739</v>
      </c>
      <c r="AS16" s="166">
        <f t="shared" si="14"/>
        <v>4.1328671328671325</v>
      </c>
      <c r="AT16" s="166">
        <f t="shared" si="14"/>
        <v>4.0146520146520146</v>
      </c>
      <c r="AU16" s="166">
        <f t="shared" si="14"/>
        <v>3.9183333333333334</v>
      </c>
      <c r="AV16" s="166">
        <f t="shared" si="14"/>
        <v>3.9192751235584842</v>
      </c>
      <c r="AW16" s="166">
        <f t="shared" si="14"/>
        <v>4.2090592334494774</v>
      </c>
      <c r="AX16" s="166">
        <f t="shared" si="14"/>
        <v>3.9685430463576159</v>
      </c>
      <c r="AY16" s="166">
        <f t="shared" si="14"/>
        <v>3.8675282714054928</v>
      </c>
      <c r="AZ16" s="166">
        <f t="shared" si="14"/>
        <v>4.0529010238907848</v>
      </c>
      <c r="BA16" s="166">
        <f t="shared" si="14"/>
        <v>0</v>
      </c>
      <c r="BB16" s="166">
        <f t="shared" si="14"/>
        <v>0</v>
      </c>
      <c r="BC16" s="166">
        <f t="shared" si="14"/>
        <v>0</v>
      </c>
      <c r="BD16" s="166">
        <f t="shared" si="14"/>
        <v>0</v>
      </c>
      <c r="BE16" s="166">
        <f t="shared" si="14"/>
        <v>0</v>
      </c>
      <c r="BF16" s="166">
        <f t="shared" si="14"/>
        <v>0</v>
      </c>
      <c r="BG16" s="166">
        <f t="shared" si="14"/>
        <v>0</v>
      </c>
      <c r="BH16" s="166">
        <f t="shared" si="14"/>
        <v>0</v>
      </c>
      <c r="BI16" s="166">
        <f t="shared" si="14"/>
        <v>0</v>
      </c>
      <c r="BJ16" s="166">
        <f t="shared" si="14"/>
        <v>0</v>
      </c>
      <c r="BK16" s="166">
        <f t="shared" si="14"/>
        <v>0</v>
      </c>
      <c r="BL16" s="166">
        <f t="shared" si="14"/>
        <v>0</v>
      </c>
      <c r="BM16" s="166">
        <f t="shared" si="14"/>
        <v>0</v>
      </c>
      <c r="BN16" s="166">
        <f t="shared" si="14"/>
        <v>0</v>
      </c>
      <c r="BO16" s="166">
        <f t="shared" si="14"/>
        <v>0</v>
      </c>
      <c r="BP16" s="166">
        <f t="shared" si="14"/>
        <v>0</v>
      </c>
    </row>
    <row r="17" spans="1:68" s="163" customFormat="1" x14ac:dyDescent="0.25">
      <c r="A17" s="168" t="s">
        <v>143</v>
      </c>
      <c r="B17" s="150"/>
      <c r="C17" s="150"/>
      <c r="D17" s="150"/>
      <c r="E17" s="150"/>
      <c r="F17" s="150"/>
      <c r="G17" s="150"/>
      <c r="H17" s="150"/>
      <c r="I17" s="150" t="s">
        <v>144</v>
      </c>
      <c r="J17" s="150">
        <f t="shared" ref="J17:BP17" si="15">IFERROR((J18/J19),0)</f>
        <v>0</v>
      </c>
      <c r="K17" s="150">
        <f t="shared" si="15"/>
        <v>0</v>
      </c>
      <c r="L17" s="150">
        <f t="shared" si="15"/>
        <v>0</v>
      </c>
      <c r="M17" s="150">
        <f t="shared" si="15"/>
        <v>0</v>
      </c>
      <c r="N17" s="150">
        <f t="shared" si="15"/>
        <v>0</v>
      </c>
      <c r="O17" s="150">
        <f t="shared" si="15"/>
        <v>4.0816326530612242E-2</v>
      </c>
      <c r="P17" s="150" t="s">
        <v>144</v>
      </c>
      <c r="Q17" s="150">
        <f t="shared" si="15"/>
        <v>0</v>
      </c>
      <c r="R17" s="150">
        <f t="shared" si="15"/>
        <v>2.0408163265306121E-2</v>
      </c>
      <c r="S17" s="150">
        <f t="shared" si="15"/>
        <v>4.0816326530612242E-2</v>
      </c>
      <c r="T17" s="150">
        <f t="shared" si="15"/>
        <v>2.1739130434782608E-2</v>
      </c>
      <c r="U17" s="150">
        <f t="shared" si="15"/>
        <v>1.8181818181818181E-2</v>
      </c>
      <c r="V17" s="150">
        <f t="shared" si="15"/>
        <v>0</v>
      </c>
      <c r="W17" s="150">
        <f t="shared" si="15"/>
        <v>2.4390243902439025E-2</v>
      </c>
      <c r="X17" s="150">
        <f t="shared" si="15"/>
        <v>2.564102564102564E-2</v>
      </c>
      <c r="Y17" s="150">
        <f>IFERROR((Y18/Y19),0)</f>
        <v>0</v>
      </c>
      <c r="Z17" s="150">
        <f t="shared" si="15"/>
        <v>0</v>
      </c>
      <c r="AA17" s="150">
        <f t="shared" si="15"/>
        <v>1.8181818181818181E-2</v>
      </c>
      <c r="AB17" s="150">
        <f t="shared" si="15"/>
        <v>0</v>
      </c>
      <c r="AC17" s="150">
        <f t="shared" si="15"/>
        <v>0.04</v>
      </c>
      <c r="AD17" s="150">
        <f t="shared" si="15"/>
        <v>0</v>
      </c>
      <c r="AE17" s="150">
        <f t="shared" si="15"/>
        <v>1.4925373134328358E-2</v>
      </c>
      <c r="AF17" s="150">
        <f t="shared" si="15"/>
        <v>0</v>
      </c>
      <c r="AG17" s="150"/>
      <c r="AH17" s="168" t="s">
        <v>143</v>
      </c>
      <c r="AI17" s="150" t="s">
        <v>144</v>
      </c>
      <c r="AJ17" s="150">
        <f>IFERROR((AJ18/AJ19),0)</f>
        <v>0</v>
      </c>
      <c r="AK17" s="150">
        <f t="shared" si="15"/>
        <v>0</v>
      </c>
      <c r="AL17" s="150">
        <f t="shared" si="15"/>
        <v>0</v>
      </c>
      <c r="AM17" s="150">
        <f t="shared" si="15"/>
        <v>0</v>
      </c>
      <c r="AN17" s="150">
        <f t="shared" si="15"/>
        <v>0</v>
      </c>
      <c r="AO17" s="150">
        <f t="shared" si="15"/>
        <v>0</v>
      </c>
      <c r="AP17" s="150">
        <f t="shared" si="15"/>
        <v>1.3333333333333334E-2</v>
      </c>
      <c r="AQ17" s="150">
        <f t="shared" si="15"/>
        <v>1.5151515151515152E-2</v>
      </c>
      <c r="AR17" s="150">
        <f t="shared" si="15"/>
        <v>0</v>
      </c>
      <c r="AS17" s="150">
        <f t="shared" si="15"/>
        <v>0</v>
      </c>
      <c r="AT17" s="150">
        <f t="shared" si="15"/>
        <v>0</v>
      </c>
      <c r="AU17" s="150">
        <f t="shared" si="15"/>
        <v>0</v>
      </c>
      <c r="AV17" s="150">
        <f t="shared" si="15"/>
        <v>0</v>
      </c>
      <c r="AW17" s="150">
        <f t="shared" si="15"/>
        <v>0</v>
      </c>
      <c r="AX17" s="150">
        <f t="shared" si="15"/>
        <v>0</v>
      </c>
      <c r="AY17" s="150">
        <f t="shared" si="15"/>
        <v>2.564102564102564E-2</v>
      </c>
      <c r="AZ17" s="150">
        <f t="shared" si="15"/>
        <v>0</v>
      </c>
      <c r="BA17" s="150">
        <f t="shared" si="15"/>
        <v>0</v>
      </c>
      <c r="BB17" s="150">
        <f t="shared" si="15"/>
        <v>0</v>
      </c>
      <c r="BC17" s="150">
        <f t="shared" si="15"/>
        <v>0</v>
      </c>
      <c r="BD17" s="150">
        <f t="shared" si="15"/>
        <v>0</v>
      </c>
      <c r="BE17" s="150">
        <f t="shared" si="15"/>
        <v>0</v>
      </c>
      <c r="BF17" s="150">
        <f t="shared" si="15"/>
        <v>0</v>
      </c>
      <c r="BG17" s="150">
        <f t="shared" si="15"/>
        <v>0</v>
      </c>
      <c r="BH17" s="150">
        <f t="shared" si="15"/>
        <v>0</v>
      </c>
      <c r="BI17" s="150">
        <f t="shared" si="15"/>
        <v>0</v>
      </c>
      <c r="BJ17" s="150">
        <f t="shared" si="15"/>
        <v>0</v>
      </c>
      <c r="BK17" s="150">
        <f t="shared" si="15"/>
        <v>0</v>
      </c>
      <c r="BL17" s="150">
        <f t="shared" si="15"/>
        <v>0</v>
      </c>
      <c r="BM17" s="150">
        <f t="shared" si="15"/>
        <v>0</v>
      </c>
      <c r="BN17" s="150">
        <f t="shared" si="15"/>
        <v>0</v>
      </c>
      <c r="BO17" s="150">
        <f t="shared" si="15"/>
        <v>0</v>
      </c>
      <c r="BP17" s="150">
        <f t="shared" si="15"/>
        <v>0</v>
      </c>
    </row>
    <row r="18" spans="1:68" s="172" customFormat="1" x14ac:dyDescent="0.25">
      <c r="A18" s="169" t="s">
        <v>145</v>
      </c>
      <c r="B18" s="170"/>
      <c r="C18" s="14"/>
      <c r="D18" s="14"/>
      <c r="E18" s="14"/>
      <c r="F18" s="14"/>
      <c r="G18" s="14"/>
      <c r="H18" s="14"/>
      <c r="I18" s="17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7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9" t="s">
        <v>145</v>
      </c>
      <c r="AI18" s="171"/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1</v>
      </c>
      <c r="AQ18" s="153">
        <v>1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2</v>
      </c>
      <c r="AZ18" s="153">
        <v>0</v>
      </c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</row>
    <row r="19" spans="1:68" s="172" customFormat="1" x14ac:dyDescent="0.25">
      <c r="A19" s="169" t="s">
        <v>146</v>
      </c>
      <c r="B19" s="170"/>
      <c r="C19" s="173"/>
      <c r="D19" s="14"/>
      <c r="E19" s="14"/>
      <c r="F19" s="14"/>
      <c r="G19" s="14"/>
      <c r="H19" s="14"/>
      <c r="I19" s="17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7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9" t="s">
        <v>146</v>
      </c>
      <c r="AI19" s="174"/>
      <c r="AJ19" s="153">
        <v>41</v>
      </c>
      <c r="AK19" s="153">
        <v>53</v>
      </c>
      <c r="AL19" s="153">
        <v>51</v>
      </c>
      <c r="AM19" s="153">
        <v>49</v>
      </c>
      <c r="AN19" s="153">
        <v>55</v>
      </c>
      <c r="AO19" s="153">
        <v>44</v>
      </c>
      <c r="AP19" s="153">
        <v>75</v>
      </c>
      <c r="AQ19" s="153">
        <v>66</v>
      </c>
      <c r="AR19" s="153">
        <v>58</v>
      </c>
      <c r="AS19" s="153">
        <v>72</v>
      </c>
      <c r="AT19" s="153">
        <v>51</v>
      </c>
      <c r="AU19" s="153">
        <v>63</v>
      </c>
      <c r="AV19" s="153">
        <v>73</v>
      </c>
      <c r="AW19" s="153">
        <v>61</v>
      </c>
      <c r="AX19" s="153">
        <v>63</v>
      </c>
      <c r="AY19" s="153">
        <v>78</v>
      </c>
      <c r="AZ19" s="153">
        <v>57</v>
      </c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</row>
    <row r="20" spans="1:68" s="163" customFormat="1" x14ac:dyDescent="0.25">
      <c r="A20" s="168" t="s">
        <v>147</v>
      </c>
      <c r="B20" s="150"/>
      <c r="C20" s="150"/>
      <c r="D20" s="150"/>
      <c r="E20" s="150"/>
      <c r="F20" s="150"/>
      <c r="G20" s="150"/>
      <c r="H20" s="150"/>
      <c r="I20" s="149" t="s">
        <v>148</v>
      </c>
      <c r="J20" s="150">
        <f t="shared" ref="J20:O20" si="16">IFERROR((J21/J22),0)</f>
        <v>4.5977011494252873E-2</v>
      </c>
      <c r="K20" s="150">
        <f t="shared" si="16"/>
        <v>3.1914893617021274E-2</v>
      </c>
      <c r="L20" s="150">
        <f t="shared" si="16"/>
        <v>7.6923076923076927E-2</v>
      </c>
      <c r="M20" s="150">
        <f t="shared" si="16"/>
        <v>6.919275123558484E-2</v>
      </c>
      <c r="N20" s="150">
        <f t="shared" si="16"/>
        <v>2.1015761821366025E-2</v>
      </c>
      <c r="O20" s="150">
        <f t="shared" si="16"/>
        <v>2.2508038585209004E-2</v>
      </c>
      <c r="P20" s="149" t="s">
        <v>148</v>
      </c>
      <c r="Q20" s="150">
        <f t="shared" ref="Q20:BP20" si="17">IFERROR((Q21/Q22),0)</f>
        <v>2.4205748865355523E-2</v>
      </c>
      <c r="R20" s="150">
        <f t="shared" si="17"/>
        <v>1.2944983818770227E-2</v>
      </c>
      <c r="S20" s="150">
        <f t="shared" si="17"/>
        <v>2.1806853582554516E-2</v>
      </c>
      <c r="T20" s="150">
        <f t="shared" si="17"/>
        <v>2.4890190336749635E-2</v>
      </c>
      <c r="U20" s="150">
        <f t="shared" si="17"/>
        <v>2.5796661608497723E-2</v>
      </c>
      <c r="V20" s="150">
        <f t="shared" si="17"/>
        <v>1.7730496453900711E-2</v>
      </c>
      <c r="W20" s="150">
        <f t="shared" si="17"/>
        <v>1.6298020954598369E-2</v>
      </c>
      <c r="X20" s="150">
        <f t="shared" si="17"/>
        <v>3.875968992248062E-2</v>
      </c>
      <c r="Y20" s="150">
        <f>IFERROR((Y21/Y22),0)</f>
        <v>5.4858934169278999E-2</v>
      </c>
      <c r="Z20" s="150">
        <f t="shared" si="17"/>
        <v>1.7741935483870968E-2</v>
      </c>
      <c r="AA20" s="150">
        <f t="shared" si="17"/>
        <v>2.1666666666666667E-2</v>
      </c>
      <c r="AB20" s="150">
        <f t="shared" si="17"/>
        <v>1.4516129032258065E-2</v>
      </c>
      <c r="AC20" s="150">
        <f t="shared" si="17"/>
        <v>6.7226890756302525E-3</v>
      </c>
      <c r="AD20" s="150">
        <f t="shared" si="17"/>
        <v>1.532033426183844E-2</v>
      </c>
      <c r="AE20" s="150">
        <f t="shared" si="17"/>
        <v>1.5647226173541962E-2</v>
      </c>
      <c r="AF20" s="150">
        <f t="shared" si="17"/>
        <v>2.0155038759689922E-2</v>
      </c>
      <c r="AG20" s="150"/>
      <c r="AH20" s="168" t="s">
        <v>147</v>
      </c>
      <c r="AI20" s="149" t="s">
        <v>148</v>
      </c>
      <c r="AJ20" s="150">
        <f>IFERROR((AJ21/AJ22),0)</f>
        <v>1.0948905109489052E-2</v>
      </c>
      <c r="AK20" s="150">
        <f t="shared" si="17"/>
        <v>1.3846153846153847E-2</v>
      </c>
      <c r="AL20" s="150">
        <f t="shared" si="17"/>
        <v>3.110419906687403E-2</v>
      </c>
      <c r="AM20" s="150">
        <f t="shared" si="17"/>
        <v>1.9736842105263157E-2</v>
      </c>
      <c r="AN20" s="150">
        <f t="shared" si="17"/>
        <v>1.6420361247947456E-2</v>
      </c>
      <c r="AO20" s="150">
        <f t="shared" si="17"/>
        <v>1.5974440894568689E-2</v>
      </c>
      <c r="AP20" s="150">
        <f t="shared" si="17"/>
        <v>2.1374045801526718E-2</v>
      </c>
      <c r="AQ20" s="150">
        <f t="shared" si="17"/>
        <v>1.1475409836065573E-2</v>
      </c>
      <c r="AR20" s="150">
        <f>IFERROR((AR21/AR22),0)</f>
        <v>7.9491255961844191E-3</v>
      </c>
      <c r="AS20" s="150">
        <f t="shared" si="17"/>
        <v>7.9617834394904458E-3</v>
      </c>
      <c r="AT20" s="150">
        <f t="shared" si="17"/>
        <v>1.1804384485666104E-2</v>
      </c>
      <c r="AU20" s="150">
        <f t="shared" si="17"/>
        <v>7.9617834394904458E-3</v>
      </c>
      <c r="AV20" s="150">
        <f t="shared" si="17"/>
        <v>1.3473053892215569E-2</v>
      </c>
      <c r="AW20" s="150">
        <f t="shared" si="17"/>
        <v>1.5948963317384369E-2</v>
      </c>
      <c r="AX20" s="150">
        <f t="shared" si="17"/>
        <v>1.5479876160990712E-2</v>
      </c>
      <c r="AY20" s="150">
        <f t="shared" si="17"/>
        <v>1.812688821752266E-2</v>
      </c>
      <c r="AZ20" s="150">
        <f t="shared" si="17"/>
        <v>6.5040650406504065E-3</v>
      </c>
      <c r="BA20" s="150">
        <f t="shared" si="17"/>
        <v>0</v>
      </c>
      <c r="BB20" s="150">
        <f t="shared" si="17"/>
        <v>0</v>
      </c>
      <c r="BC20" s="150">
        <f t="shared" si="17"/>
        <v>0</v>
      </c>
      <c r="BD20" s="150">
        <f t="shared" si="17"/>
        <v>0</v>
      </c>
      <c r="BE20" s="150">
        <f t="shared" si="17"/>
        <v>0</v>
      </c>
      <c r="BF20" s="150">
        <f t="shared" si="17"/>
        <v>0</v>
      </c>
      <c r="BG20" s="150">
        <f t="shared" si="17"/>
        <v>0</v>
      </c>
      <c r="BH20" s="150">
        <f t="shared" si="17"/>
        <v>0</v>
      </c>
      <c r="BI20" s="150">
        <f t="shared" si="17"/>
        <v>0</v>
      </c>
      <c r="BJ20" s="150">
        <f t="shared" si="17"/>
        <v>0</v>
      </c>
      <c r="BK20" s="150">
        <f t="shared" si="17"/>
        <v>0</v>
      </c>
      <c r="BL20" s="150">
        <f t="shared" si="17"/>
        <v>0</v>
      </c>
      <c r="BM20" s="150">
        <f t="shared" si="17"/>
        <v>0</v>
      </c>
      <c r="BN20" s="150">
        <f t="shared" si="17"/>
        <v>0</v>
      </c>
      <c r="BO20" s="150">
        <f t="shared" si="17"/>
        <v>0</v>
      </c>
      <c r="BP20" s="150">
        <f t="shared" si="17"/>
        <v>0</v>
      </c>
    </row>
    <row r="21" spans="1:68" s="172" customFormat="1" x14ac:dyDescent="0.25">
      <c r="A21" s="169" t="s">
        <v>149</v>
      </c>
      <c r="B21" s="170"/>
      <c r="C21" s="14"/>
      <c r="D21" s="14"/>
      <c r="E21" s="14"/>
      <c r="F21" s="14"/>
      <c r="G21" s="14"/>
      <c r="H21" s="14"/>
      <c r="I21" s="17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7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9" t="s">
        <v>149</v>
      </c>
      <c r="AI21" s="171"/>
      <c r="AJ21" s="153">
        <v>6</v>
      </c>
      <c r="AK21" s="153">
        <v>9</v>
      </c>
      <c r="AL21" s="153">
        <v>20</v>
      </c>
      <c r="AM21" s="153">
        <v>12</v>
      </c>
      <c r="AN21" s="153">
        <v>10</v>
      </c>
      <c r="AO21" s="153">
        <v>10</v>
      </c>
      <c r="AP21" s="153">
        <v>14</v>
      </c>
      <c r="AQ21" s="153">
        <v>7</v>
      </c>
      <c r="AR21" s="153">
        <v>5</v>
      </c>
      <c r="AS21" s="153">
        <v>5</v>
      </c>
      <c r="AT21" s="153">
        <v>7</v>
      </c>
      <c r="AU21" s="153">
        <v>5</v>
      </c>
      <c r="AV21" s="153">
        <v>9</v>
      </c>
      <c r="AW21" s="153">
        <v>10</v>
      </c>
      <c r="AX21" s="153">
        <v>10</v>
      </c>
      <c r="AY21" s="153">
        <v>12</v>
      </c>
      <c r="AZ21" s="153">
        <v>4</v>
      </c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</row>
    <row r="22" spans="1:68" s="172" customFormat="1" x14ac:dyDescent="0.25">
      <c r="A22" s="169" t="s">
        <v>150</v>
      </c>
      <c r="B22" s="170"/>
      <c r="C22" s="173"/>
      <c r="D22" s="14"/>
      <c r="E22" s="14"/>
      <c r="F22" s="14"/>
      <c r="G22" s="14"/>
      <c r="H22" s="14"/>
      <c r="I22" s="17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7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9" t="s">
        <v>150</v>
      </c>
      <c r="AI22" s="174"/>
      <c r="AJ22" s="153">
        <v>548</v>
      </c>
      <c r="AK22" s="153">
        <v>650</v>
      </c>
      <c r="AL22" s="153">
        <v>643</v>
      </c>
      <c r="AM22" s="153">
        <v>608</v>
      </c>
      <c r="AN22" s="153">
        <v>609</v>
      </c>
      <c r="AO22" s="153">
        <v>626</v>
      </c>
      <c r="AP22" s="153">
        <v>655</v>
      </c>
      <c r="AQ22" s="153">
        <v>610</v>
      </c>
      <c r="AR22" s="153">
        <v>629</v>
      </c>
      <c r="AS22" s="153">
        <v>628</v>
      </c>
      <c r="AT22" s="153">
        <v>593</v>
      </c>
      <c r="AU22" s="153">
        <v>628</v>
      </c>
      <c r="AV22" s="153">
        <v>668</v>
      </c>
      <c r="AW22" s="153">
        <v>627</v>
      </c>
      <c r="AX22" s="153">
        <v>646</v>
      </c>
      <c r="AY22" s="153">
        <v>662</v>
      </c>
      <c r="AZ22" s="153">
        <v>615</v>
      </c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</row>
    <row r="23" spans="1:68" x14ac:dyDescent="0.25">
      <c r="A23" s="145"/>
      <c r="B23" s="14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5"/>
      <c r="AI23" s="14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8" t="s">
        <v>151</v>
      </c>
      <c r="B24" s="149" t="s">
        <v>152</v>
      </c>
      <c r="C24" s="150">
        <f t="shared" ref="C24:O24" si="20">IF(C26=0,0,(IFERROR((C25/C26),0)))</f>
        <v>0</v>
      </c>
      <c r="D24" s="150">
        <f t="shared" si="20"/>
        <v>0</v>
      </c>
      <c r="E24" s="150">
        <f t="shared" si="20"/>
        <v>6.9444444444444441E-3</v>
      </c>
      <c r="F24" s="150">
        <f t="shared" si="20"/>
        <v>9.2592592592592587E-3</v>
      </c>
      <c r="G24" s="150">
        <f t="shared" si="20"/>
        <v>3.7578288100208766E-2</v>
      </c>
      <c r="H24" s="150">
        <f t="shared" si="20"/>
        <v>5.4466230936819175E-2</v>
      </c>
      <c r="I24" s="150" t="s">
        <v>153</v>
      </c>
      <c r="J24" s="150">
        <f t="shared" si="20"/>
        <v>1.8779342723004695E-2</v>
      </c>
      <c r="K24" s="150">
        <f t="shared" si="20"/>
        <v>3.7142857142857144E-2</v>
      </c>
      <c r="L24" s="150">
        <f t="shared" si="20"/>
        <v>1.3232514177693762E-2</v>
      </c>
      <c r="M24" s="150">
        <f t="shared" si="20"/>
        <v>8.0256821829855531E-3</v>
      </c>
      <c r="N24" s="150">
        <f t="shared" si="20"/>
        <v>2.6086956521739129E-2</v>
      </c>
      <c r="O24" s="150">
        <f t="shared" si="20"/>
        <v>3.0405405405405407E-2</v>
      </c>
      <c r="P24" s="150" t="s">
        <v>153</v>
      </c>
      <c r="Q24" s="150">
        <f t="shared" ref="Q24:BP24" si="21">IF(Q26=0,0,(IFERROR((Q25/Q26),0)))</f>
        <v>8.0000000000000002E-3</v>
      </c>
      <c r="R24" s="150">
        <f t="shared" si="21"/>
        <v>7.6732673267326731E-2</v>
      </c>
      <c r="S24" s="150">
        <f t="shared" si="21"/>
        <v>0.10575427682737169</v>
      </c>
      <c r="T24" s="150">
        <f t="shared" si="21"/>
        <v>0.13850415512465375</v>
      </c>
      <c r="U24" s="150">
        <f t="shared" si="21"/>
        <v>1.4548981571290009E-2</v>
      </c>
      <c r="V24" s="150">
        <f t="shared" si="21"/>
        <v>1.8024513338139869E-2</v>
      </c>
      <c r="W24" s="150">
        <f t="shared" si="21"/>
        <v>8.4033613445378148E-3</v>
      </c>
      <c r="X24" s="150">
        <f t="shared" si="21"/>
        <v>0.19210053859964094</v>
      </c>
      <c r="Y24" s="150">
        <f>IF(Y26=0,0,(IFERROR((Y25/Y26),0)))</f>
        <v>3.9840637450199202E-3</v>
      </c>
      <c r="Z24" s="150">
        <f t="shared" si="21"/>
        <v>5.6258790436005627E-3</v>
      </c>
      <c r="AA24" s="150">
        <f t="shared" si="21"/>
        <v>5.387931034482759E-3</v>
      </c>
      <c r="AB24" s="150">
        <f t="shared" si="21"/>
        <v>4.0927694406548429E-3</v>
      </c>
      <c r="AC24" s="150">
        <f t="shared" si="21"/>
        <v>1.3888888888888889E-3</v>
      </c>
      <c r="AD24" s="150">
        <f t="shared" si="21"/>
        <v>0</v>
      </c>
      <c r="AE24" s="150">
        <f t="shared" si="21"/>
        <v>1.4970059880239522E-3</v>
      </c>
      <c r="AF24" s="150">
        <f t="shared" si="21"/>
        <v>0</v>
      </c>
      <c r="AG24" s="150"/>
      <c r="AH24" s="148" t="s">
        <v>151</v>
      </c>
      <c r="AI24" s="150" t="s">
        <v>154</v>
      </c>
      <c r="AJ24" s="150">
        <f>IF(AJ26=0,0,(IFERROR((AJ25/AJ26),0)))</f>
        <v>2.7700831024930748E-3</v>
      </c>
      <c r="AK24" s="150">
        <f t="shared" si="21"/>
        <v>2.7700831024930748E-3</v>
      </c>
      <c r="AL24" s="150">
        <f t="shared" si="21"/>
        <v>4.1958041958041958E-3</v>
      </c>
      <c r="AM24" s="150">
        <f t="shared" si="21"/>
        <v>0</v>
      </c>
      <c r="AN24" s="150">
        <f t="shared" si="21"/>
        <v>3.8535645472061657E-3</v>
      </c>
      <c r="AO24" s="150">
        <f t="shared" si="21"/>
        <v>4.4843049327354259E-3</v>
      </c>
      <c r="AP24" s="150">
        <f t="shared" si="21"/>
        <v>0</v>
      </c>
      <c r="AQ24" s="150">
        <f t="shared" si="21"/>
        <v>0</v>
      </c>
      <c r="AR24" s="150">
        <f t="shared" si="21"/>
        <v>4.1899441340782122E-3</v>
      </c>
      <c r="AS24" s="150">
        <f t="shared" si="21"/>
        <v>2.9027576197387518E-3</v>
      </c>
      <c r="AT24" s="150">
        <f t="shared" si="21"/>
        <v>0</v>
      </c>
      <c r="AU24" s="150">
        <f t="shared" si="21"/>
        <v>4.9751243781094526E-3</v>
      </c>
      <c r="AV24" s="150">
        <f t="shared" si="21"/>
        <v>0</v>
      </c>
      <c r="AW24" s="150">
        <f t="shared" si="21"/>
        <v>0</v>
      </c>
      <c r="AX24" s="150">
        <f t="shared" si="21"/>
        <v>0</v>
      </c>
      <c r="AY24" s="150">
        <f t="shared" si="21"/>
        <v>1.5408320493066256E-3</v>
      </c>
      <c r="AZ24" s="150">
        <f t="shared" si="21"/>
        <v>0</v>
      </c>
      <c r="BA24" s="150">
        <f t="shared" si="21"/>
        <v>0</v>
      </c>
      <c r="BB24" s="150">
        <f t="shared" si="21"/>
        <v>0</v>
      </c>
      <c r="BC24" s="150">
        <f t="shared" si="21"/>
        <v>0</v>
      </c>
      <c r="BD24" s="150">
        <f t="shared" si="21"/>
        <v>0</v>
      </c>
      <c r="BE24" s="150">
        <f t="shared" si="21"/>
        <v>0</v>
      </c>
      <c r="BF24" s="150">
        <f t="shared" si="21"/>
        <v>0</v>
      </c>
      <c r="BG24" s="150">
        <f t="shared" si="21"/>
        <v>0</v>
      </c>
      <c r="BH24" s="150">
        <f t="shared" si="21"/>
        <v>0</v>
      </c>
      <c r="BI24" s="150">
        <f t="shared" si="21"/>
        <v>0</v>
      </c>
      <c r="BJ24" s="150">
        <f t="shared" si="21"/>
        <v>0</v>
      </c>
      <c r="BK24" s="150">
        <f t="shared" si="21"/>
        <v>0</v>
      </c>
      <c r="BL24" s="150">
        <f t="shared" si="21"/>
        <v>0</v>
      </c>
      <c r="BM24" s="150">
        <f t="shared" si="21"/>
        <v>0</v>
      </c>
      <c r="BN24" s="150">
        <f t="shared" si="21"/>
        <v>0</v>
      </c>
      <c r="BO24" s="150">
        <f t="shared" si="21"/>
        <v>0</v>
      </c>
      <c r="BP24" s="150">
        <f t="shared" si="21"/>
        <v>0</v>
      </c>
    </row>
    <row r="25" spans="1:68" s="177" customFormat="1" ht="15" customHeight="1" x14ac:dyDescent="0.25">
      <c r="A25" s="175" t="s">
        <v>155</v>
      </c>
      <c r="B25" s="17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70"/>
      <c r="J25" s="14">
        <v>8</v>
      </c>
      <c r="K25" s="14">
        <v>13</v>
      </c>
      <c r="L25" s="14">
        <v>7</v>
      </c>
      <c r="M25" s="14">
        <v>5</v>
      </c>
      <c r="N25" s="176">
        <v>15</v>
      </c>
      <c r="O25" s="173">
        <v>9</v>
      </c>
      <c r="P25" s="170"/>
      <c r="Q25" s="173">
        <v>1</v>
      </c>
      <c r="R25" s="173">
        <v>31</v>
      </c>
      <c r="S25" s="173">
        <v>68</v>
      </c>
      <c r="T25" s="173">
        <v>100</v>
      </c>
      <c r="U25" s="173">
        <v>15</v>
      </c>
      <c r="V25" s="173">
        <v>25</v>
      </c>
      <c r="W25" s="173">
        <v>7</v>
      </c>
      <c r="X25" s="173">
        <v>107</v>
      </c>
      <c r="Y25" s="173">
        <v>3</v>
      </c>
      <c r="Z25" s="173">
        <v>4</v>
      </c>
      <c r="AA25" s="173">
        <v>5</v>
      </c>
      <c r="AB25" s="173">
        <v>3</v>
      </c>
      <c r="AC25" s="173">
        <v>1</v>
      </c>
      <c r="AD25" s="173">
        <v>0</v>
      </c>
      <c r="AE25" s="173">
        <v>1</v>
      </c>
      <c r="AF25" s="173">
        <v>0</v>
      </c>
      <c r="AG25" s="173"/>
      <c r="AH25" s="175" t="s">
        <v>156</v>
      </c>
      <c r="AI25" s="171"/>
      <c r="AJ25" s="153">
        <f>AK25</f>
        <v>2</v>
      </c>
      <c r="AK25" s="153">
        <v>2</v>
      </c>
      <c r="AL25" s="153">
        <v>3</v>
      </c>
      <c r="AM25" s="153">
        <v>0</v>
      </c>
      <c r="AN25" s="153">
        <v>2</v>
      </c>
      <c r="AO25" s="153">
        <v>2</v>
      </c>
      <c r="AP25" s="153">
        <v>0</v>
      </c>
      <c r="AQ25" s="153">
        <v>0</v>
      </c>
      <c r="AR25" s="153">
        <v>3</v>
      </c>
      <c r="AS25" s="153">
        <v>2</v>
      </c>
      <c r="AT25" s="153">
        <v>0</v>
      </c>
      <c r="AU25" s="153">
        <v>4</v>
      </c>
      <c r="AV25" s="153">
        <v>0</v>
      </c>
      <c r="AW25" s="153">
        <v>0</v>
      </c>
      <c r="AX25" s="153">
        <v>0</v>
      </c>
      <c r="AY25" s="153">
        <v>1</v>
      </c>
      <c r="AZ25" s="153">
        <v>0</v>
      </c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</row>
    <row r="26" spans="1:68" s="177" customFormat="1" ht="15" customHeight="1" x14ac:dyDescent="0.25">
      <c r="A26" s="175" t="s">
        <v>157</v>
      </c>
      <c r="B26" s="17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70"/>
      <c r="J26" s="14">
        <v>426</v>
      </c>
      <c r="K26" s="14">
        <v>350</v>
      </c>
      <c r="L26" s="14">
        <v>529</v>
      </c>
      <c r="M26" s="14">
        <v>623</v>
      </c>
      <c r="N26" s="176">
        <v>575</v>
      </c>
      <c r="O26" s="173">
        <v>296</v>
      </c>
      <c r="P26" s="170"/>
      <c r="Q26" s="173">
        <v>125</v>
      </c>
      <c r="R26" s="173">
        <v>404</v>
      </c>
      <c r="S26" s="173">
        <v>643</v>
      </c>
      <c r="T26" s="173">
        <v>722</v>
      </c>
      <c r="U26" s="173">
        <v>1031</v>
      </c>
      <c r="V26" s="173">
        <v>1387</v>
      </c>
      <c r="W26" s="173">
        <v>833</v>
      </c>
      <c r="X26" s="173">
        <v>557</v>
      </c>
      <c r="Y26" s="173">
        <v>753</v>
      </c>
      <c r="Z26" s="173">
        <v>711</v>
      </c>
      <c r="AA26" s="173">
        <v>928</v>
      </c>
      <c r="AB26" s="173">
        <v>733</v>
      </c>
      <c r="AC26" s="173">
        <v>720</v>
      </c>
      <c r="AD26" s="173">
        <v>750</v>
      </c>
      <c r="AE26" s="173">
        <v>668</v>
      </c>
      <c r="AF26" s="173">
        <v>674</v>
      </c>
      <c r="AG26" s="173"/>
      <c r="AH26" s="175" t="s">
        <v>157</v>
      </c>
      <c r="AI26" s="174"/>
      <c r="AJ26" s="153">
        <f>AK26</f>
        <v>722</v>
      </c>
      <c r="AK26" s="153">
        <v>722</v>
      </c>
      <c r="AL26" s="153">
        <v>715</v>
      </c>
      <c r="AM26" s="153">
        <v>753</v>
      </c>
      <c r="AN26" s="153">
        <v>519</v>
      </c>
      <c r="AO26" s="153">
        <v>446</v>
      </c>
      <c r="AP26" s="153">
        <v>409</v>
      </c>
      <c r="AQ26" s="153">
        <v>1689</v>
      </c>
      <c r="AR26" s="153">
        <v>716</v>
      </c>
      <c r="AS26" s="153">
        <v>689</v>
      </c>
      <c r="AT26" s="153">
        <v>738</v>
      </c>
      <c r="AU26" s="153">
        <v>804</v>
      </c>
      <c r="AV26" s="153">
        <v>1518</v>
      </c>
      <c r="AW26" s="153">
        <v>627</v>
      </c>
      <c r="AX26" s="153">
        <v>845</v>
      </c>
      <c r="AY26" s="153">
        <v>649</v>
      </c>
      <c r="AZ26" s="153">
        <v>880</v>
      </c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</row>
    <row r="27" spans="1:68" x14ac:dyDescent="0.25">
      <c r="A27" s="145"/>
      <c r="B27" s="14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5"/>
      <c r="AI27" s="14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8" t="s">
        <v>158</v>
      </c>
      <c r="B28" s="178" t="s">
        <v>153</v>
      </c>
      <c r="C28" s="150">
        <f t="shared" ref="C28:O28" si="24">IF(C30=0,0,(IFERROR((C29/C30),0)))</f>
        <v>0</v>
      </c>
      <c r="D28" s="150">
        <f t="shared" si="24"/>
        <v>0</v>
      </c>
      <c r="E28" s="150">
        <f t="shared" si="24"/>
        <v>0</v>
      </c>
      <c r="F28" s="150">
        <f t="shared" si="24"/>
        <v>0</v>
      </c>
      <c r="G28" s="150">
        <f t="shared" si="24"/>
        <v>0</v>
      </c>
      <c r="H28" s="150">
        <f t="shared" si="24"/>
        <v>3.2154340836012861E-3</v>
      </c>
      <c r="I28" s="150" t="s">
        <v>153</v>
      </c>
      <c r="J28" s="150">
        <f t="shared" si="24"/>
        <v>0</v>
      </c>
      <c r="K28" s="150">
        <f t="shared" si="24"/>
        <v>2.6666666666666668E-2</v>
      </c>
      <c r="L28" s="150">
        <f t="shared" si="24"/>
        <v>0</v>
      </c>
      <c r="M28" s="150">
        <f t="shared" si="24"/>
        <v>9.6153846153846159E-3</v>
      </c>
      <c r="N28" s="150">
        <f t="shared" si="24"/>
        <v>0</v>
      </c>
      <c r="O28" s="150">
        <f t="shared" si="24"/>
        <v>0</v>
      </c>
      <c r="P28" s="150" t="s">
        <v>153</v>
      </c>
      <c r="Q28" s="150">
        <f t="shared" ref="Q28:BP28" si="25">IF(Q30=0,0,(IFERROR((Q29/Q30),0)))</f>
        <v>0</v>
      </c>
      <c r="R28" s="150">
        <f t="shared" si="25"/>
        <v>0</v>
      </c>
      <c r="S28" s="150">
        <f t="shared" si="25"/>
        <v>0</v>
      </c>
      <c r="T28" s="150">
        <f t="shared" si="25"/>
        <v>0</v>
      </c>
      <c r="U28" s="150">
        <f t="shared" si="25"/>
        <v>0</v>
      </c>
      <c r="V28" s="150">
        <f t="shared" si="25"/>
        <v>1.2195121951219513E-2</v>
      </c>
      <c r="W28" s="150">
        <f t="shared" si="25"/>
        <v>1.3605442176870748E-2</v>
      </c>
      <c r="X28" s="150">
        <f t="shared" si="25"/>
        <v>0</v>
      </c>
      <c r="Y28" s="150">
        <f>IF(Y30=0,0,(IFERROR((Y29/Y30),0)))</f>
        <v>0</v>
      </c>
      <c r="Z28" s="150">
        <f t="shared" si="25"/>
        <v>0</v>
      </c>
      <c r="AA28" s="150">
        <f t="shared" si="25"/>
        <v>0</v>
      </c>
      <c r="AB28" s="150">
        <f t="shared" si="25"/>
        <v>0</v>
      </c>
      <c r="AC28" s="150">
        <f t="shared" si="25"/>
        <v>0</v>
      </c>
      <c r="AD28" s="150">
        <f t="shared" si="25"/>
        <v>0</v>
      </c>
      <c r="AE28" s="150">
        <f t="shared" si="25"/>
        <v>6.6225165562913907E-3</v>
      </c>
      <c r="AF28" s="150">
        <f t="shared" si="25"/>
        <v>6.9444444444444441E-3</v>
      </c>
      <c r="AG28" s="150"/>
      <c r="AH28" s="148" t="s">
        <v>158</v>
      </c>
      <c r="AI28" s="150" t="s">
        <v>159</v>
      </c>
      <c r="AJ28" s="150">
        <f>IF(AJ30=0,0,(IFERROR((AJ29/AJ30),0)))</f>
        <v>0</v>
      </c>
      <c r="AK28" s="150">
        <f t="shared" si="25"/>
        <v>0</v>
      </c>
      <c r="AL28" s="150">
        <f t="shared" si="25"/>
        <v>7.575757575757576E-3</v>
      </c>
      <c r="AM28" s="150">
        <f t="shared" si="25"/>
        <v>8.3333333333333332E-3</v>
      </c>
      <c r="AN28" s="150">
        <f t="shared" si="25"/>
        <v>0</v>
      </c>
      <c r="AO28" s="150">
        <f t="shared" si="25"/>
        <v>0</v>
      </c>
      <c r="AP28" s="150">
        <f t="shared" si="25"/>
        <v>4.4776119402985072E-2</v>
      </c>
      <c r="AQ28" s="150">
        <f t="shared" si="25"/>
        <v>0</v>
      </c>
      <c r="AR28" s="150">
        <f t="shared" si="25"/>
        <v>7.1428571428571426E-3</v>
      </c>
      <c r="AS28" s="150">
        <f t="shared" si="25"/>
        <v>7.462686567164179E-3</v>
      </c>
      <c r="AT28" s="150">
        <f t="shared" si="25"/>
        <v>7.6335877862595417E-3</v>
      </c>
      <c r="AU28" s="150">
        <f t="shared" si="25"/>
        <v>0</v>
      </c>
      <c r="AV28" s="150">
        <f t="shared" si="25"/>
        <v>0</v>
      </c>
      <c r="AW28" s="150">
        <f t="shared" si="25"/>
        <v>7.3529411764705881E-3</v>
      </c>
      <c r="AX28" s="150">
        <f t="shared" si="25"/>
        <v>0</v>
      </c>
      <c r="AY28" s="150">
        <f t="shared" si="25"/>
        <v>1.5151515151515152E-2</v>
      </c>
      <c r="AZ28" s="150">
        <f t="shared" si="25"/>
        <v>0</v>
      </c>
      <c r="BA28" s="150">
        <f t="shared" si="25"/>
        <v>0</v>
      </c>
      <c r="BB28" s="150">
        <f t="shared" si="25"/>
        <v>0</v>
      </c>
      <c r="BC28" s="150">
        <f t="shared" si="25"/>
        <v>0</v>
      </c>
      <c r="BD28" s="150">
        <f t="shared" si="25"/>
        <v>0</v>
      </c>
      <c r="BE28" s="150">
        <f t="shared" si="25"/>
        <v>0</v>
      </c>
      <c r="BF28" s="150">
        <f t="shared" si="25"/>
        <v>0</v>
      </c>
      <c r="BG28" s="150">
        <f t="shared" si="25"/>
        <v>0</v>
      </c>
      <c r="BH28" s="150">
        <f t="shared" si="25"/>
        <v>0</v>
      </c>
      <c r="BI28" s="150">
        <f t="shared" si="25"/>
        <v>0</v>
      </c>
      <c r="BJ28" s="150">
        <f t="shared" si="25"/>
        <v>0</v>
      </c>
      <c r="BK28" s="150">
        <f t="shared" si="25"/>
        <v>0</v>
      </c>
      <c r="BL28" s="150">
        <f t="shared" si="25"/>
        <v>0</v>
      </c>
      <c r="BM28" s="150">
        <f t="shared" si="25"/>
        <v>0</v>
      </c>
      <c r="BN28" s="150">
        <f t="shared" si="25"/>
        <v>0</v>
      </c>
      <c r="BO28" s="150">
        <f t="shared" si="25"/>
        <v>0</v>
      </c>
      <c r="BP28" s="150">
        <f t="shared" si="25"/>
        <v>0</v>
      </c>
    </row>
    <row r="29" spans="1:68" ht="15" customHeight="1" x14ac:dyDescent="0.25">
      <c r="A29" s="179" t="s">
        <v>160</v>
      </c>
      <c r="B29" s="178"/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1</v>
      </c>
      <c r="I29" s="178"/>
      <c r="J29" s="153">
        <v>0</v>
      </c>
      <c r="K29" s="153">
        <v>4</v>
      </c>
      <c r="L29" s="153">
        <v>0</v>
      </c>
      <c r="M29" s="153">
        <v>1</v>
      </c>
      <c r="N29" s="153">
        <v>0</v>
      </c>
      <c r="O29" s="153">
        <v>0</v>
      </c>
      <c r="P29" s="178"/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1</v>
      </c>
      <c r="W29" s="153">
        <v>2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1</v>
      </c>
      <c r="AF29" s="153">
        <v>1</v>
      </c>
      <c r="AG29" s="153"/>
      <c r="AH29" s="179" t="s">
        <v>160</v>
      </c>
      <c r="AI29" s="180"/>
      <c r="AJ29" s="153">
        <v>0</v>
      </c>
      <c r="AK29" s="153">
        <v>0</v>
      </c>
      <c r="AL29" s="153">
        <v>1</v>
      </c>
      <c r="AM29" s="153">
        <v>1</v>
      </c>
      <c r="AN29" s="153">
        <v>0</v>
      </c>
      <c r="AO29" s="153">
        <v>0</v>
      </c>
      <c r="AP29" s="153">
        <v>6</v>
      </c>
      <c r="AQ29" s="153">
        <v>0</v>
      </c>
      <c r="AR29" s="153">
        <v>1</v>
      </c>
      <c r="AS29" s="153">
        <v>1</v>
      </c>
      <c r="AT29" s="153">
        <v>1</v>
      </c>
      <c r="AU29" s="153">
        <v>0</v>
      </c>
      <c r="AV29" s="153">
        <v>0</v>
      </c>
      <c r="AW29" s="153">
        <v>1</v>
      </c>
      <c r="AX29" s="153">
        <v>0</v>
      </c>
      <c r="AY29" s="153">
        <v>2</v>
      </c>
      <c r="AZ29" s="153">
        <v>0</v>
      </c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</row>
    <row r="30" spans="1:68" ht="15" customHeight="1" x14ac:dyDescent="0.25">
      <c r="A30" s="151" t="s">
        <v>161</v>
      </c>
      <c r="B30" s="178"/>
      <c r="C30" s="153">
        <v>114</v>
      </c>
      <c r="D30" s="153">
        <v>33</v>
      </c>
      <c r="E30" s="153">
        <v>50</v>
      </c>
      <c r="F30" s="153">
        <v>75</v>
      </c>
      <c r="G30" s="153">
        <v>90</v>
      </c>
      <c r="H30" s="153">
        <v>311</v>
      </c>
      <c r="I30" s="178"/>
      <c r="J30" s="153">
        <v>106</v>
      </c>
      <c r="K30" s="153">
        <v>150</v>
      </c>
      <c r="L30" s="153">
        <v>116</v>
      </c>
      <c r="M30" s="153">
        <v>104</v>
      </c>
      <c r="N30" s="153">
        <v>112</v>
      </c>
      <c r="O30" s="153">
        <v>104</v>
      </c>
      <c r="P30" s="178"/>
      <c r="Q30" s="153">
        <v>133</v>
      </c>
      <c r="R30" s="153">
        <v>132</v>
      </c>
      <c r="S30" s="153">
        <v>147</v>
      </c>
      <c r="T30" s="153">
        <v>131</v>
      </c>
      <c r="U30" s="153">
        <v>100</v>
      </c>
      <c r="V30" s="153">
        <v>82</v>
      </c>
      <c r="W30" s="153">
        <v>147</v>
      </c>
      <c r="X30" s="153">
        <v>154</v>
      </c>
      <c r="Y30" s="153">
        <v>154</v>
      </c>
      <c r="Z30" s="153">
        <v>149</v>
      </c>
      <c r="AA30" s="153">
        <v>156</v>
      </c>
      <c r="AB30" s="153">
        <v>153</v>
      </c>
      <c r="AC30" s="153">
        <v>144</v>
      </c>
      <c r="AD30" s="153">
        <v>154</v>
      </c>
      <c r="AE30" s="153">
        <v>151</v>
      </c>
      <c r="AF30" s="153">
        <v>144</v>
      </c>
      <c r="AG30" s="153"/>
      <c r="AH30" s="151" t="s">
        <v>161</v>
      </c>
      <c r="AI30" s="181"/>
      <c r="AJ30" s="153">
        <v>114</v>
      </c>
      <c r="AK30" s="153">
        <v>124</v>
      </c>
      <c r="AL30" s="153">
        <v>132</v>
      </c>
      <c r="AM30" s="153">
        <v>120</v>
      </c>
      <c r="AN30" s="153">
        <v>127</v>
      </c>
      <c r="AO30" s="153">
        <v>136</v>
      </c>
      <c r="AP30" s="153">
        <v>134</v>
      </c>
      <c r="AQ30" s="153">
        <v>130</v>
      </c>
      <c r="AR30" s="153">
        <v>140</v>
      </c>
      <c r="AS30" s="153">
        <v>134</v>
      </c>
      <c r="AT30" s="153">
        <v>131</v>
      </c>
      <c r="AU30" s="153">
        <v>136</v>
      </c>
      <c r="AV30" s="153">
        <v>132</v>
      </c>
      <c r="AW30" s="153">
        <v>136</v>
      </c>
      <c r="AX30" s="153">
        <v>132</v>
      </c>
      <c r="AY30" s="153">
        <v>132</v>
      </c>
      <c r="AZ30" s="153">
        <v>140</v>
      </c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</row>
    <row r="31" spans="1:68" ht="25.5" hidden="1" x14ac:dyDescent="0.25">
      <c r="A31" s="148" t="s">
        <v>162</v>
      </c>
      <c r="B31" s="178" t="s">
        <v>159</v>
      </c>
      <c r="C31" s="150">
        <f t="shared" ref="C31:H31" si="26">IF(C33=0,0,(IFERROR((C32/C33),0)))</f>
        <v>0</v>
      </c>
      <c r="D31" s="150">
        <f t="shared" si="26"/>
        <v>0</v>
      </c>
      <c r="E31" s="150">
        <f t="shared" si="26"/>
        <v>0</v>
      </c>
      <c r="F31" s="150">
        <f t="shared" si="26"/>
        <v>9.3333333333333338E-2</v>
      </c>
      <c r="G31" s="150">
        <f t="shared" si="26"/>
        <v>0</v>
      </c>
      <c r="H31" s="150">
        <f t="shared" si="26"/>
        <v>1.2861736334405145E-2</v>
      </c>
      <c r="I31" s="150" t="s">
        <v>159</v>
      </c>
      <c r="J31" s="150">
        <f t="shared" ref="J31:O31" si="27">IF(J33=0,0,(IFERROR((J32/J33),0)))</f>
        <v>9.433962264150943E-3</v>
      </c>
      <c r="K31" s="150">
        <f t="shared" si="27"/>
        <v>0.06</v>
      </c>
      <c r="L31" s="150">
        <f t="shared" si="27"/>
        <v>0.11206896551724138</v>
      </c>
      <c r="M31" s="150">
        <f t="shared" si="27"/>
        <v>0.10576923076923077</v>
      </c>
      <c r="N31" s="150">
        <f t="shared" si="27"/>
        <v>9.8214285714285712E-2</v>
      </c>
      <c r="O31" s="150">
        <f t="shared" si="27"/>
        <v>0.125</v>
      </c>
      <c r="P31" s="150" t="s">
        <v>159</v>
      </c>
      <c r="Q31" s="150">
        <f t="shared" ref="Q31:X31" si="28">IF(Q33=0,0,(IFERROR((Q32/Q33),0)))</f>
        <v>0.10526315789473684</v>
      </c>
      <c r="R31" s="150">
        <f t="shared" si="28"/>
        <v>5.3030303030303032E-2</v>
      </c>
      <c r="S31" s="150">
        <f t="shared" si="28"/>
        <v>2.7210884353741496E-2</v>
      </c>
      <c r="T31" s="150">
        <f t="shared" si="28"/>
        <v>5.3435114503816793E-2</v>
      </c>
      <c r="U31" s="150">
        <f t="shared" si="28"/>
        <v>0.12</v>
      </c>
      <c r="V31" s="150">
        <f t="shared" si="28"/>
        <v>7.3170731707317069E-2</v>
      </c>
      <c r="W31" s="150">
        <f t="shared" si="28"/>
        <v>2.0408163265306121E-2</v>
      </c>
      <c r="X31" s="150">
        <f t="shared" si="28"/>
        <v>2.5974025974025976E-2</v>
      </c>
      <c r="Y31" s="150">
        <f>IF(Y33=0,0,(IFERROR((Y32/Y33),0)))</f>
        <v>3.896103896103896E-2</v>
      </c>
      <c r="Z31" s="150">
        <f t="shared" ref="Z31:AF31" si="29">IF(Z33=0,0,(IFERROR((Z32/Z33),0)))</f>
        <v>3.3557046979865772E-2</v>
      </c>
      <c r="AA31" s="150">
        <f t="shared" si="29"/>
        <v>0.10897435897435898</v>
      </c>
      <c r="AB31" s="150">
        <f t="shared" si="29"/>
        <v>7.1895424836601302E-2</v>
      </c>
      <c r="AC31" s="150">
        <f t="shared" si="29"/>
        <v>2.7777777777777776E-2</v>
      </c>
      <c r="AD31" s="150">
        <f t="shared" si="29"/>
        <v>6.4935064935064929E-2</v>
      </c>
      <c r="AE31" s="150">
        <f t="shared" si="29"/>
        <v>9.2715231788079472E-2</v>
      </c>
      <c r="AF31" s="150">
        <f t="shared" si="29"/>
        <v>4.1666666666666664E-2</v>
      </c>
      <c r="AG31" s="150"/>
      <c r="AH31" s="148" t="s">
        <v>162</v>
      </c>
      <c r="AI31" s="150" t="s">
        <v>159</v>
      </c>
      <c r="AJ31" s="150">
        <f t="shared" ref="AJ31:BP31" si="30">IF(AJ33=0,0,(IFERROR((AJ32/AJ33),0)))</f>
        <v>0</v>
      </c>
      <c r="AK31" s="150">
        <f t="shared" si="30"/>
        <v>0</v>
      </c>
      <c r="AL31" s="150">
        <f t="shared" si="30"/>
        <v>0</v>
      </c>
      <c r="AM31" s="150">
        <f t="shared" si="30"/>
        <v>0</v>
      </c>
      <c r="AN31" s="150">
        <f t="shared" si="30"/>
        <v>0</v>
      </c>
      <c r="AO31" s="150">
        <f t="shared" si="30"/>
        <v>0</v>
      </c>
      <c r="AP31" s="150">
        <f t="shared" si="30"/>
        <v>0</v>
      </c>
      <c r="AQ31" s="150">
        <f t="shared" si="30"/>
        <v>0</v>
      </c>
      <c r="AR31" s="150">
        <f t="shared" si="30"/>
        <v>0</v>
      </c>
      <c r="AS31" s="150">
        <f t="shared" si="30"/>
        <v>0</v>
      </c>
      <c r="AT31" s="150">
        <f t="shared" si="30"/>
        <v>0</v>
      </c>
      <c r="AU31" s="150">
        <f t="shared" si="30"/>
        <v>0</v>
      </c>
      <c r="AV31" s="150">
        <f t="shared" si="30"/>
        <v>0</v>
      </c>
      <c r="AW31" s="150">
        <f t="shared" si="30"/>
        <v>0</v>
      </c>
      <c r="AX31" s="150">
        <f t="shared" si="30"/>
        <v>0</v>
      </c>
      <c r="AY31" s="150">
        <f t="shared" si="30"/>
        <v>0</v>
      </c>
      <c r="AZ31" s="150">
        <f t="shared" si="30"/>
        <v>0</v>
      </c>
      <c r="BA31" s="150">
        <f t="shared" si="30"/>
        <v>0</v>
      </c>
      <c r="BB31" s="150">
        <f t="shared" si="30"/>
        <v>0</v>
      </c>
      <c r="BC31" s="150">
        <f t="shared" si="30"/>
        <v>0</v>
      </c>
      <c r="BD31" s="150">
        <f t="shared" si="30"/>
        <v>0</v>
      </c>
      <c r="BE31" s="150">
        <f t="shared" si="30"/>
        <v>0</v>
      </c>
      <c r="BF31" s="150">
        <f t="shared" si="30"/>
        <v>0</v>
      </c>
      <c r="BG31" s="150">
        <f t="shared" si="30"/>
        <v>0</v>
      </c>
      <c r="BH31" s="150">
        <f t="shared" si="30"/>
        <v>0</v>
      </c>
      <c r="BI31" s="150">
        <f t="shared" si="30"/>
        <v>0</v>
      </c>
      <c r="BJ31" s="150">
        <f t="shared" si="30"/>
        <v>0</v>
      </c>
      <c r="BK31" s="150">
        <f t="shared" si="30"/>
        <v>0</v>
      </c>
      <c r="BL31" s="150">
        <f t="shared" si="30"/>
        <v>0</v>
      </c>
      <c r="BM31" s="150">
        <f t="shared" si="30"/>
        <v>0</v>
      </c>
      <c r="BN31" s="150">
        <f t="shared" si="30"/>
        <v>0</v>
      </c>
      <c r="BO31" s="150">
        <f t="shared" si="30"/>
        <v>0</v>
      </c>
      <c r="BP31" s="150">
        <f t="shared" si="30"/>
        <v>0</v>
      </c>
    </row>
    <row r="32" spans="1:68" hidden="1" x14ac:dyDescent="0.25">
      <c r="A32" s="179" t="s">
        <v>163</v>
      </c>
      <c r="B32" s="178"/>
      <c r="C32" s="153">
        <v>0</v>
      </c>
      <c r="D32" s="153">
        <v>0</v>
      </c>
      <c r="E32" s="153">
        <v>0</v>
      </c>
      <c r="F32" s="153">
        <v>7</v>
      </c>
      <c r="G32" s="153">
        <v>0</v>
      </c>
      <c r="H32" s="153">
        <v>4</v>
      </c>
      <c r="I32" s="178"/>
      <c r="J32" s="153">
        <v>1</v>
      </c>
      <c r="K32" s="153">
        <v>9</v>
      </c>
      <c r="L32" s="153">
        <v>13</v>
      </c>
      <c r="M32" s="153">
        <v>11</v>
      </c>
      <c r="N32" s="153">
        <v>11</v>
      </c>
      <c r="O32" s="153">
        <v>13</v>
      </c>
      <c r="P32" s="178"/>
      <c r="Q32" s="153">
        <v>14</v>
      </c>
      <c r="R32" s="153">
        <v>7</v>
      </c>
      <c r="S32" s="153">
        <v>4</v>
      </c>
      <c r="T32" s="153">
        <v>7</v>
      </c>
      <c r="U32" s="153">
        <v>12</v>
      </c>
      <c r="V32" s="153">
        <v>6</v>
      </c>
      <c r="W32" s="153">
        <v>3</v>
      </c>
      <c r="X32" s="153">
        <v>4</v>
      </c>
      <c r="Y32" s="153">
        <v>6</v>
      </c>
      <c r="Z32" s="153">
        <v>5</v>
      </c>
      <c r="AA32" s="153">
        <v>17</v>
      </c>
      <c r="AB32" s="153">
        <v>11</v>
      </c>
      <c r="AC32" s="153">
        <v>4</v>
      </c>
      <c r="AD32" s="153">
        <v>10</v>
      </c>
      <c r="AE32" s="153">
        <v>14</v>
      </c>
      <c r="AF32" s="153">
        <v>6</v>
      </c>
      <c r="AG32" s="153"/>
      <c r="AH32" s="179" t="s">
        <v>163</v>
      </c>
      <c r="AI32" s="178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</row>
    <row r="33" spans="1:68" hidden="1" x14ac:dyDescent="0.25">
      <c r="A33" s="151" t="s">
        <v>164</v>
      </c>
      <c r="B33" s="178"/>
      <c r="C33" s="153">
        <v>114</v>
      </c>
      <c r="D33" s="153">
        <v>33</v>
      </c>
      <c r="E33" s="153">
        <v>50</v>
      </c>
      <c r="F33" s="153">
        <v>75</v>
      </c>
      <c r="G33" s="153">
        <v>90</v>
      </c>
      <c r="H33" s="153">
        <v>311</v>
      </c>
      <c r="I33" s="178"/>
      <c r="J33" s="153">
        <v>106</v>
      </c>
      <c r="K33" s="153">
        <v>150</v>
      </c>
      <c r="L33" s="153">
        <v>116</v>
      </c>
      <c r="M33" s="153">
        <v>104</v>
      </c>
      <c r="N33" s="153">
        <v>112</v>
      </c>
      <c r="O33" s="153">
        <v>104</v>
      </c>
      <c r="P33" s="178"/>
      <c r="Q33" s="153">
        <v>133</v>
      </c>
      <c r="R33" s="153">
        <v>132</v>
      </c>
      <c r="S33" s="153">
        <v>147</v>
      </c>
      <c r="T33" s="153">
        <v>131</v>
      </c>
      <c r="U33" s="153">
        <v>100</v>
      </c>
      <c r="V33" s="153">
        <v>82</v>
      </c>
      <c r="W33" s="153">
        <v>147</v>
      </c>
      <c r="X33" s="153">
        <v>154</v>
      </c>
      <c r="Y33" s="153">
        <v>154</v>
      </c>
      <c r="Z33" s="153">
        <v>149</v>
      </c>
      <c r="AA33" s="153">
        <v>156</v>
      </c>
      <c r="AB33" s="153">
        <v>153</v>
      </c>
      <c r="AC33" s="153">
        <v>144</v>
      </c>
      <c r="AD33" s="153">
        <v>154</v>
      </c>
      <c r="AE33" s="153">
        <v>151</v>
      </c>
      <c r="AF33" s="153">
        <v>144</v>
      </c>
      <c r="AG33" s="153"/>
      <c r="AH33" s="151" t="s">
        <v>164</v>
      </c>
      <c r="AI33" s="178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</row>
    <row r="34" spans="1:68" ht="25.5" x14ac:dyDescent="0.25">
      <c r="A34" s="148" t="s">
        <v>162</v>
      </c>
      <c r="B34" s="178" t="s">
        <v>159</v>
      </c>
      <c r="C34" s="150">
        <f t="shared" ref="C34:O34" si="31">IF(C36=0,0,(IFERROR((C35/C36),0)))</f>
        <v>0</v>
      </c>
      <c r="D34" s="150">
        <f t="shared" si="31"/>
        <v>0</v>
      </c>
      <c r="E34" s="150">
        <f t="shared" si="31"/>
        <v>0</v>
      </c>
      <c r="F34" s="150">
        <f t="shared" si="31"/>
        <v>9.3333333333333338E-2</v>
      </c>
      <c r="G34" s="150">
        <f t="shared" si="31"/>
        <v>0</v>
      </c>
      <c r="H34" s="150">
        <f t="shared" si="31"/>
        <v>1.2861736334405145E-2</v>
      </c>
      <c r="I34" s="150" t="s">
        <v>159</v>
      </c>
      <c r="J34" s="150">
        <f t="shared" si="31"/>
        <v>9.433962264150943E-3</v>
      </c>
      <c r="K34" s="150">
        <f t="shared" si="31"/>
        <v>0.06</v>
      </c>
      <c r="L34" s="150">
        <f t="shared" si="31"/>
        <v>0.11206896551724138</v>
      </c>
      <c r="M34" s="150">
        <f t="shared" si="31"/>
        <v>0.10576923076923077</v>
      </c>
      <c r="N34" s="150">
        <f t="shared" si="31"/>
        <v>9.8214285714285712E-2</v>
      </c>
      <c r="O34" s="150">
        <f t="shared" si="31"/>
        <v>0.125</v>
      </c>
      <c r="P34" s="150" t="s">
        <v>159</v>
      </c>
      <c r="Q34" s="150">
        <f t="shared" ref="Q34:BP34" si="32">IF(Q36=0,0,(IFERROR((Q35/Q36),0)))</f>
        <v>0.10526315789473684</v>
      </c>
      <c r="R34" s="150">
        <f t="shared" si="32"/>
        <v>5.3030303030303032E-2</v>
      </c>
      <c r="S34" s="150">
        <f t="shared" si="32"/>
        <v>2.7210884353741496E-2</v>
      </c>
      <c r="T34" s="150">
        <f t="shared" si="32"/>
        <v>5.3435114503816793E-2</v>
      </c>
      <c r="U34" s="150">
        <f t="shared" si="32"/>
        <v>0.12</v>
      </c>
      <c r="V34" s="150">
        <f t="shared" si="32"/>
        <v>7.3170731707317069E-2</v>
      </c>
      <c r="W34" s="150">
        <f t="shared" si="32"/>
        <v>2.0408163265306121E-2</v>
      </c>
      <c r="X34" s="150">
        <f t="shared" si="32"/>
        <v>2.5974025974025976E-2</v>
      </c>
      <c r="Y34" s="150">
        <f>IF(Y36=0,0,(IFERROR((Y35/Y36),0)))</f>
        <v>3.896103896103896E-2</v>
      </c>
      <c r="Z34" s="150">
        <f t="shared" si="32"/>
        <v>3.3557046979865772E-2</v>
      </c>
      <c r="AA34" s="150">
        <f t="shared" si="32"/>
        <v>0.10897435897435898</v>
      </c>
      <c r="AB34" s="150">
        <f t="shared" si="32"/>
        <v>7.1895424836601302E-2</v>
      </c>
      <c r="AC34" s="150">
        <f t="shared" si="32"/>
        <v>2.7777777777777776E-2</v>
      </c>
      <c r="AD34" s="150">
        <f t="shared" si="32"/>
        <v>6.4935064935064929E-2</v>
      </c>
      <c r="AE34" s="150">
        <f t="shared" si="32"/>
        <v>9.2715231788079472E-2</v>
      </c>
      <c r="AF34" s="150">
        <f t="shared" si="32"/>
        <v>4.1666666666666664E-2</v>
      </c>
      <c r="AG34" s="150"/>
      <c r="AH34" s="148" t="s">
        <v>165</v>
      </c>
      <c r="AI34" s="150" t="s">
        <v>166</v>
      </c>
      <c r="AJ34" s="150">
        <f>IF(AJ36=0,0,(IFERROR((AJ35/AJ36),0)))</f>
        <v>2.710843373493976E-2</v>
      </c>
      <c r="AK34" s="150">
        <f t="shared" si="32"/>
        <v>0.47173913043478261</v>
      </c>
      <c r="AL34" s="150">
        <f t="shared" si="32"/>
        <v>0.12658227848101267</v>
      </c>
      <c r="AM34" s="150">
        <f t="shared" si="32"/>
        <v>0.10869565217391304</v>
      </c>
      <c r="AN34" s="150">
        <f t="shared" si="32"/>
        <v>8.4507042253521125E-2</v>
      </c>
      <c r="AO34" s="150">
        <f t="shared" si="32"/>
        <v>9.3023255813953487E-2</v>
      </c>
      <c r="AP34" s="150">
        <f t="shared" si="32"/>
        <v>6.4864864864864868E-2</v>
      </c>
      <c r="AQ34" s="150">
        <f t="shared" si="32"/>
        <v>7.1428571428571425E-2</v>
      </c>
      <c r="AR34" s="150">
        <f t="shared" si="32"/>
        <v>0.36363636363636365</v>
      </c>
      <c r="AS34" s="150">
        <f t="shared" si="32"/>
        <v>0.15025906735751296</v>
      </c>
      <c r="AT34" s="150">
        <f t="shared" si="32"/>
        <v>0.12962962962962962</v>
      </c>
      <c r="AU34" s="150">
        <f t="shared" si="32"/>
        <v>0.11678832116788321</v>
      </c>
      <c r="AV34" s="150">
        <f t="shared" si="32"/>
        <v>4.7872340425531915E-2</v>
      </c>
      <c r="AW34" s="150">
        <f t="shared" si="32"/>
        <v>0</v>
      </c>
      <c r="AX34" s="150">
        <f t="shared" si="32"/>
        <v>0</v>
      </c>
      <c r="AY34" s="150">
        <f t="shared" si="32"/>
        <v>0</v>
      </c>
      <c r="AZ34" s="150">
        <f t="shared" si="32"/>
        <v>0</v>
      </c>
      <c r="BA34" s="150">
        <f t="shared" si="32"/>
        <v>0</v>
      </c>
      <c r="BB34" s="150">
        <f t="shared" si="32"/>
        <v>0</v>
      </c>
      <c r="BC34" s="150">
        <f t="shared" si="32"/>
        <v>0</v>
      </c>
      <c r="BD34" s="150">
        <f t="shared" si="32"/>
        <v>0</v>
      </c>
      <c r="BE34" s="150">
        <f t="shared" si="32"/>
        <v>0</v>
      </c>
      <c r="BF34" s="150">
        <f t="shared" si="32"/>
        <v>0</v>
      </c>
      <c r="BG34" s="150">
        <f t="shared" si="32"/>
        <v>0</v>
      </c>
      <c r="BH34" s="150">
        <f t="shared" si="32"/>
        <v>0</v>
      </c>
      <c r="BI34" s="150">
        <f t="shared" si="32"/>
        <v>0</v>
      </c>
      <c r="BJ34" s="150">
        <f t="shared" si="32"/>
        <v>0</v>
      </c>
      <c r="BK34" s="150">
        <f t="shared" si="32"/>
        <v>0</v>
      </c>
      <c r="BL34" s="150">
        <f t="shared" si="32"/>
        <v>0</v>
      </c>
      <c r="BM34" s="150">
        <f t="shared" si="32"/>
        <v>0</v>
      </c>
      <c r="BN34" s="150">
        <f t="shared" si="32"/>
        <v>0</v>
      </c>
      <c r="BO34" s="150">
        <f t="shared" si="32"/>
        <v>0</v>
      </c>
      <c r="BP34" s="150">
        <f t="shared" si="32"/>
        <v>0</v>
      </c>
    </row>
    <row r="35" spans="1:68" x14ac:dyDescent="0.25">
      <c r="A35" s="179" t="s">
        <v>163</v>
      </c>
      <c r="B35" s="178"/>
      <c r="C35" s="153">
        <v>0</v>
      </c>
      <c r="D35" s="153">
        <v>0</v>
      </c>
      <c r="E35" s="153">
        <v>0</v>
      </c>
      <c r="F35" s="153">
        <v>7</v>
      </c>
      <c r="G35" s="153">
        <v>0</v>
      </c>
      <c r="H35" s="153">
        <v>4</v>
      </c>
      <c r="I35" s="178"/>
      <c r="J35" s="153">
        <v>1</v>
      </c>
      <c r="K35" s="153">
        <v>9</v>
      </c>
      <c r="L35" s="153">
        <v>13</v>
      </c>
      <c r="M35" s="153">
        <v>11</v>
      </c>
      <c r="N35" s="153">
        <v>11</v>
      </c>
      <c r="O35" s="153">
        <v>13</v>
      </c>
      <c r="P35" s="178"/>
      <c r="Q35" s="153">
        <v>14</v>
      </c>
      <c r="R35" s="153">
        <v>7</v>
      </c>
      <c r="S35" s="153">
        <v>4</v>
      </c>
      <c r="T35" s="153">
        <v>7</v>
      </c>
      <c r="U35" s="153">
        <v>12</v>
      </c>
      <c r="V35" s="153">
        <v>6</v>
      </c>
      <c r="W35" s="153">
        <v>3</v>
      </c>
      <c r="X35" s="153">
        <v>4</v>
      </c>
      <c r="Y35" s="153">
        <v>6</v>
      </c>
      <c r="Z35" s="153">
        <v>5</v>
      </c>
      <c r="AA35" s="153">
        <v>17</v>
      </c>
      <c r="AB35" s="153">
        <v>11</v>
      </c>
      <c r="AC35" s="153">
        <v>4</v>
      </c>
      <c r="AD35" s="153">
        <v>10</v>
      </c>
      <c r="AE35" s="153">
        <v>14</v>
      </c>
      <c r="AF35" s="153">
        <v>6</v>
      </c>
      <c r="AG35" s="153"/>
      <c r="AH35" s="179" t="s">
        <v>167</v>
      </c>
      <c r="AI35" s="180"/>
      <c r="AJ35" s="153">
        <v>9</v>
      </c>
      <c r="AK35" s="153">
        <v>651</v>
      </c>
      <c r="AL35" s="153">
        <v>20</v>
      </c>
      <c r="AM35" s="153">
        <v>15</v>
      </c>
      <c r="AN35" s="153">
        <v>12</v>
      </c>
      <c r="AO35" s="153">
        <v>8</v>
      </c>
      <c r="AP35" s="153">
        <v>12</v>
      </c>
      <c r="AQ35" s="153">
        <v>4</v>
      </c>
      <c r="AR35" s="153">
        <v>40</v>
      </c>
      <c r="AS35" s="153">
        <v>29</v>
      </c>
      <c r="AT35" s="153">
        <v>21</v>
      </c>
      <c r="AU35" s="153">
        <v>16</v>
      </c>
      <c r="AV35" s="153">
        <v>9</v>
      </c>
      <c r="AW35" s="153" t="s">
        <v>39</v>
      </c>
      <c r="AX35" s="153" t="s">
        <v>39</v>
      </c>
      <c r="AY35" s="153" t="s">
        <v>39</v>
      </c>
      <c r="AZ35" s="153" t="s">
        <v>39</v>
      </c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</row>
    <row r="36" spans="1:68" x14ac:dyDescent="0.25">
      <c r="A36" s="151" t="s">
        <v>164</v>
      </c>
      <c r="B36" s="178"/>
      <c r="C36" s="153">
        <v>114</v>
      </c>
      <c r="D36" s="153">
        <v>33</v>
      </c>
      <c r="E36" s="153">
        <v>50</v>
      </c>
      <c r="F36" s="153">
        <v>75</v>
      </c>
      <c r="G36" s="153">
        <v>90</v>
      </c>
      <c r="H36" s="153">
        <v>311</v>
      </c>
      <c r="I36" s="178"/>
      <c r="J36" s="153">
        <v>106</v>
      </c>
      <c r="K36" s="153">
        <v>150</v>
      </c>
      <c r="L36" s="153">
        <v>116</v>
      </c>
      <c r="M36" s="153">
        <v>104</v>
      </c>
      <c r="N36" s="153">
        <v>112</v>
      </c>
      <c r="O36" s="153">
        <v>104</v>
      </c>
      <c r="P36" s="178"/>
      <c r="Q36" s="153">
        <v>133</v>
      </c>
      <c r="R36" s="153">
        <v>132</v>
      </c>
      <c r="S36" s="153">
        <v>147</v>
      </c>
      <c r="T36" s="153">
        <v>131</v>
      </c>
      <c r="U36" s="153">
        <v>100</v>
      </c>
      <c r="V36" s="153">
        <v>82</v>
      </c>
      <c r="W36" s="153">
        <v>147</v>
      </c>
      <c r="X36" s="153">
        <v>154</v>
      </c>
      <c r="Y36" s="153">
        <v>154</v>
      </c>
      <c r="Z36" s="153">
        <v>149</v>
      </c>
      <c r="AA36" s="153">
        <v>156</v>
      </c>
      <c r="AB36" s="153">
        <v>153</v>
      </c>
      <c r="AC36" s="153">
        <v>144</v>
      </c>
      <c r="AD36" s="153">
        <v>154</v>
      </c>
      <c r="AE36" s="153">
        <v>151</v>
      </c>
      <c r="AF36" s="153">
        <v>144</v>
      </c>
      <c r="AG36" s="153"/>
      <c r="AH36" s="151" t="s">
        <v>168</v>
      </c>
      <c r="AI36" s="181"/>
      <c r="AJ36" s="153">
        <v>332</v>
      </c>
      <c r="AK36" s="153">
        <v>1380</v>
      </c>
      <c r="AL36" s="153">
        <v>158</v>
      </c>
      <c r="AM36" s="153">
        <v>138</v>
      </c>
      <c r="AN36" s="153">
        <v>142</v>
      </c>
      <c r="AO36" s="153">
        <v>86</v>
      </c>
      <c r="AP36" s="153">
        <v>185</v>
      </c>
      <c r="AQ36" s="153">
        <v>56</v>
      </c>
      <c r="AR36" s="153">
        <v>110</v>
      </c>
      <c r="AS36" s="153">
        <v>193</v>
      </c>
      <c r="AT36" s="153">
        <v>162</v>
      </c>
      <c r="AU36" s="153">
        <v>137</v>
      </c>
      <c r="AV36" s="153">
        <v>188</v>
      </c>
      <c r="AW36" s="153" t="s">
        <v>39</v>
      </c>
      <c r="AX36" s="153" t="s">
        <v>39</v>
      </c>
      <c r="AY36" s="153" t="s">
        <v>39</v>
      </c>
      <c r="AZ36" s="153" t="s">
        <v>39</v>
      </c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</row>
    <row r="37" spans="1:68" ht="25.5" x14ac:dyDescent="0.25">
      <c r="A37" s="148" t="s">
        <v>162</v>
      </c>
      <c r="B37" s="178" t="s">
        <v>159</v>
      </c>
      <c r="C37" s="150">
        <f t="shared" ref="C37:H37" si="33">IF(C39=0,0,(IFERROR((C38/C39),0)))</f>
        <v>0</v>
      </c>
      <c r="D37" s="150">
        <f t="shared" si="33"/>
        <v>0</v>
      </c>
      <c r="E37" s="150">
        <f t="shared" si="33"/>
        <v>0</v>
      </c>
      <c r="F37" s="150">
        <f t="shared" si="33"/>
        <v>9.3333333333333338E-2</v>
      </c>
      <c r="G37" s="150">
        <f t="shared" si="33"/>
        <v>0</v>
      </c>
      <c r="H37" s="150">
        <f t="shared" si="33"/>
        <v>1.2861736334405145E-2</v>
      </c>
      <c r="I37" s="150" t="s">
        <v>159</v>
      </c>
      <c r="J37" s="150">
        <f t="shared" ref="J37:O37" si="34">IF(J39=0,0,(IFERROR((J38/J39),0)))</f>
        <v>9.433962264150943E-3</v>
      </c>
      <c r="K37" s="150">
        <f t="shared" si="34"/>
        <v>0.06</v>
      </c>
      <c r="L37" s="150">
        <f t="shared" si="34"/>
        <v>0.11206896551724138</v>
      </c>
      <c r="M37" s="150">
        <f t="shared" si="34"/>
        <v>0.10576923076923077</v>
      </c>
      <c r="N37" s="150">
        <f t="shared" si="34"/>
        <v>9.8214285714285712E-2</v>
      </c>
      <c r="O37" s="150">
        <f t="shared" si="34"/>
        <v>0.125</v>
      </c>
      <c r="P37" s="150" t="s">
        <v>159</v>
      </c>
      <c r="Q37" s="150">
        <f t="shared" ref="Q37:X37" si="35">IF(Q39=0,0,(IFERROR((Q38/Q39),0)))</f>
        <v>0.10526315789473684</v>
      </c>
      <c r="R37" s="150">
        <f t="shared" si="35"/>
        <v>5.3030303030303032E-2</v>
      </c>
      <c r="S37" s="150">
        <f t="shared" si="35"/>
        <v>2.7210884353741496E-2</v>
      </c>
      <c r="T37" s="150">
        <f t="shared" si="35"/>
        <v>5.3435114503816793E-2</v>
      </c>
      <c r="U37" s="150">
        <f t="shared" si="35"/>
        <v>0.12</v>
      </c>
      <c r="V37" s="150">
        <f t="shared" si="35"/>
        <v>7.3170731707317069E-2</v>
      </c>
      <c r="W37" s="150">
        <f t="shared" si="35"/>
        <v>2.0408163265306121E-2</v>
      </c>
      <c r="X37" s="150">
        <f t="shared" si="35"/>
        <v>2.5974025974025976E-2</v>
      </c>
      <c r="Y37" s="150">
        <f>IF(Y39=0,0,(IFERROR((Y38/Y39),0)))</f>
        <v>3.896103896103896E-2</v>
      </c>
      <c r="Z37" s="150">
        <f t="shared" ref="Z37:AF37" si="36">IF(Z39=0,0,(IFERROR((Z38/Z39),0)))</f>
        <v>3.3557046979865772E-2</v>
      </c>
      <c r="AA37" s="150">
        <f t="shared" si="36"/>
        <v>0.10897435897435898</v>
      </c>
      <c r="AB37" s="150">
        <f t="shared" si="36"/>
        <v>7.1895424836601302E-2</v>
      </c>
      <c r="AC37" s="150">
        <f t="shared" si="36"/>
        <v>2.7777777777777776E-2</v>
      </c>
      <c r="AD37" s="150">
        <f t="shared" si="36"/>
        <v>6.4935064935064929E-2</v>
      </c>
      <c r="AE37" s="150">
        <f t="shared" si="36"/>
        <v>9.2715231788079472E-2</v>
      </c>
      <c r="AF37" s="150">
        <f t="shared" si="36"/>
        <v>4.1666666666666664E-2</v>
      </c>
      <c r="AG37" s="150"/>
      <c r="AH37" s="148" t="s">
        <v>169</v>
      </c>
      <c r="AI37" s="150" t="s">
        <v>170</v>
      </c>
      <c r="AJ37" s="150">
        <f t="shared" ref="AJ37:BP37" si="37">IF(AJ39=0,0,(IFERROR((AJ38/AJ39),0)))</f>
        <v>0</v>
      </c>
      <c r="AK37" s="150">
        <f t="shared" si="37"/>
        <v>0</v>
      </c>
      <c r="AL37" s="150">
        <f t="shared" si="37"/>
        <v>0</v>
      </c>
      <c r="AM37" s="150">
        <f t="shared" si="37"/>
        <v>0</v>
      </c>
      <c r="AN37" s="150">
        <f t="shared" si="37"/>
        <v>0</v>
      </c>
      <c r="AO37" s="150">
        <f t="shared" si="37"/>
        <v>0</v>
      </c>
      <c r="AP37" s="150">
        <f t="shared" si="37"/>
        <v>0</v>
      </c>
      <c r="AQ37" s="150">
        <f t="shared" si="37"/>
        <v>0</v>
      </c>
      <c r="AR37" s="150">
        <f t="shared" si="37"/>
        <v>0</v>
      </c>
      <c r="AS37" s="150">
        <f t="shared" si="37"/>
        <v>0</v>
      </c>
      <c r="AT37" s="150">
        <f t="shared" si="37"/>
        <v>0</v>
      </c>
      <c r="AU37" s="150">
        <f t="shared" si="37"/>
        <v>0</v>
      </c>
      <c r="AV37" s="150">
        <f t="shared" si="37"/>
        <v>0</v>
      </c>
      <c r="AW37" s="150">
        <f t="shared" si="37"/>
        <v>0.11627906976744186</v>
      </c>
      <c r="AX37" s="150">
        <f t="shared" si="37"/>
        <v>0.17886178861788618</v>
      </c>
      <c r="AY37" s="150">
        <f t="shared" si="37"/>
        <v>0.1391304347826087</v>
      </c>
      <c r="AZ37" s="150">
        <f t="shared" si="37"/>
        <v>0.11695906432748537</v>
      </c>
      <c r="BA37" s="150">
        <f t="shared" si="37"/>
        <v>0</v>
      </c>
      <c r="BB37" s="150">
        <f t="shared" si="37"/>
        <v>0</v>
      </c>
      <c r="BC37" s="150">
        <f t="shared" si="37"/>
        <v>0</v>
      </c>
      <c r="BD37" s="150">
        <f t="shared" si="37"/>
        <v>0</v>
      </c>
      <c r="BE37" s="150">
        <f t="shared" si="37"/>
        <v>0</v>
      </c>
      <c r="BF37" s="150">
        <f t="shared" si="37"/>
        <v>0</v>
      </c>
      <c r="BG37" s="150">
        <f t="shared" si="37"/>
        <v>0</v>
      </c>
      <c r="BH37" s="150">
        <f t="shared" si="37"/>
        <v>0</v>
      </c>
      <c r="BI37" s="150">
        <f t="shared" si="37"/>
        <v>0</v>
      </c>
      <c r="BJ37" s="150">
        <f t="shared" si="37"/>
        <v>0</v>
      </c>
      <c r="BK37" s="150">
        <f t="shared" si="37"/>
        <v>0</v>
      </c>
      <c r="BL37" s="150">
        <f t="shared" si="37"/>
        <v>0</v>
      </c>
      <c r="BM37" s="150">
        <f t="shared" si="37"/>
        <v>0</v>
      </c>
      <c r="BN37" s="150">
        <f t="shared" si="37"/>
        <v>0</v>
      </c>
      <c r="BO37" s="150">
        <f t="shared" si="37"/>
        <v>0</v>
      </c>
      <c r="BP37" s="150">
        <f t="shared" si="37"/>
        <v>0</v>
      </c>
    </row>
    <row r="38" spans="1:68" x14ac:dyDescent="0.25">
      <c r="A38" s="179" t="s">
        <v>163</v>
      </c>
      <c r="B38" s="178"/>
      <c r="C38" s="153">
        <v>0</v>
      </c>
      <c r="D38" s="153">
        <v>0</v>
      </c>
      <c r="E38" s="153">
        <v>0</v>
      </c>
      <c r="F38" s="153">
        <v>7</v>
      </c>
      <c r="G38" s="153">
        <v>0</v>
      </c>
      <c r="H38" s="153">
        <v>4</v>
      </c>
      <c r="I38" s="178"/>
      <c r="J38" s="153">
        <v>1</v>
      </c>
      <c r="K38" s="153">
        <v>9</v>
      </c>
      <c r="L38" s="153">
        <v>13</v>
      </c>
      <c r="M38" s="153">
        <v>11</v>
      </c>
      <c r="N38" s="153">
        <v>11</v>
      </c>
      <c r="O38" s="153">
        <v>13</v>
      </c>
      <c r="P38" s="178"/>
      <c r="Q38" s="153">
        <v>14</v>
      </c>
      <c r="R38" s="153">
        <v>7</v>
      </c>
      <c r="S38" s="153">
        <v>4</v>
      </c>
      <c r="T38" s="153">
        <v>7</v>
      </c>
      <c r="U38" s="153">
        <v>12</v>
      </c>
      <c r="V38" s="153">
        <v>6</v>
      </c>
      <c r="W38" s="153">
        <v>3</v>
      </c>
      <c r="X38" s="153">
        <v>4</v>
      </c>
      <c r="Y38" s="153">
        <v>6</v>
      </c>
      <c r="Z38" s="153">
        <v>5</v>
      </c>
      <c r="AA38" s="153">
        <v>17</v>
      </c>
      <c r="AB38" s="153">
        <v>11</v>
      </c>
      <c r="AC38" s="153">
        <v>4</v>
      </c>
      <c r="AD38" s="153">
        <v>10</v>
      </c>
      <c r="AE38" s="153">
        <v>14</v>
      </c>
      <c r="AF38" s="153">
        <v>6</v>
      </c>
      <c r="AG38" s="153"/>
      <c r="AH38" s="179" t="s">
        <v>171</v>
      </c>
      <c r="AI38" s="180"/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15</v>
      </c>
      <c r="AX38" s="153">
        <v>22</v>
      </c>
      <c r="AY38" s="153">
        <v>16</v>
      </c>
      <c r="AZ38" s="153">
        <v>20</v>
      </c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</row>
    <row r="39" spans="1:68" x14ac:dyDescent="0.25">
      <c r="A39" s="151" t="s">
        <v>164</v>
      </c>
      <c r="B39" s="178"/>
      <c r="C39" s="153">
        <v>114</v>
      </c>
      <c r="D39" s="153">
        <v>33</v>
      </c>
      <c r="E39" s="153">
        <v>50</v>
      </c>
      <c r="F39" s="153">
        <v>75</v>
      </c>
      <c r="G39" s="153">
        <v>90</v>
      </c>
      <c r="H39" s="153">
        <v>311</v>
      </c>
      <c r="I39" s="178"/>
      <c r="J39" s="153">
        <v>106</v>
      </c>
      <c r="K39" s="153">
        <v>150</v>
      </c>
      <c r="L39" s="153">
        <v>116</v>
      </c>
      <c r="M39" s="153">
        <v>104</v>
      </c>
      <c r="N39" s="153">
        <v>112</v>
      </c>
      <c r="O39" s="153">
        <v>104</v>
      </c>
      <c r="P39" s="178"/>
      <c r="Q39" s="153">
        <v>133</v>
      </c>
      <c r="R39" s="153">
        <v>132</v>
      </c>
      <c r="S39" s="153">
        <v>147</v>
      </c>
      <c r="T39" s="153">
        <v>131</v>
      </c>
      <c r="U39" s="153">
        <v>100</v>
      </c>
      <c r="V39" s="153">
        <v>82</v>
      </c>
      <c r="W39" s="153">
        <v>147</v>
      </c>
      <c r="X39" s="153">
        <v>154</v>
      </c>
      <c r="Y39" s="153">
        <v>154</v>
      </c>
      <c r="Z39" s="153">
        <v>149</v>
      </c>
      <c r="AA39" s="153">
        <v>156</v>
      </c>
      <c r="AB39" s="153">
        <v>153</v>
      </c>
      <c r="AC39" s="153">
        <v>144</v>
      </c>
      <c r="AD39" s="153">
        <v>154</v>
      </c>
      <c r="AE39" s="153">
        <v>151</v>
      </c>
      <c r="AF39" s="153">
        <v>144</v>
      </c>
      <c r="AG39" s="153"/>
      <c r="AH39" s="151" t="s">
        <v>168</v>
      </c>
      <c r="AI39" s="181"/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129</v>
      </c>
      <c r="AX39" s="153">
        <v>123</v>
      </c>
      <c r="AY39" s="153">
        <v>115</v>
      </c>
      <c r="AZ39" s="153">
        <v>171</v>
      </c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</row>
    <row r="40" spans="1:68" s="159" customFormat="1" x14ac:dyDescent="0.25">
      <c r="A40" s="157" t="s">
        <v>172</v>
      </c>
      <c r="B40" s="158"/>
      <c r="C40" s="158"/>
      <c r="D40" s="158"/>
      <c r="E40" s="158"/>
      <c r="F40" s="158"/>
      <c r="G40" s="158"/>
      <c r="H40" s="158"/>
      <c r="I40" s="170">
        <v>1</v>
      </c>
      <c r="J40" s="158">
        <f t="shared" ref="J40:BP40" si="38">IFERROR((J41/J42),0)</f>
        <v>0</v>
      </c>
      <c r="K40" s="158">
        <f t="shared" si="38"/>
        <v>1</v>
      </c>
      <c r="L40" s="158">
        <f t="shared" si="38"/>
        <v>2.0168067226890756</v>
      </c>
      <c r="M40" s="158">
        <f t="shared" si="38"/>
        <v>0.94110854503464203</v>
      </c>
      <c r="N40" s="158">
        <f t="shared" si="38"/>
        <v>0.92378752886836024</v>
      </c>
      <c r="O40" s="158">
        <f t="shared" si="38"/>
        <v>0.91489361702127658</v>
      </c>
      <c r="P40" s="170">
        <v>1</v>
      </c>
      <c r="Q40" s="158">
        <f t="shared" si="38"/>
        <v>1.0212765957446808</v>
      </c>
      <c r="R40" s="158">
        <f t="shared" si="38"/>
        <v>1.0981524249422632</v>
      </c>
      <c r="S40" s="158">
        <f t="shared" si="38"/>
        <v>1.2765957446808511</v>
      </c>
      <c r="T40" s="158">
        <f t="shared" si="38"/>
        <v>1.2234042553191489</v>
      </c>
      <c r="U40" s="158">
        <f t="shared" si="38"/>
        <v>1.2234042553191489</v>
      </c>
      <c r="V40" s="158">
        <f t="shared" si="38"/>
        <v>1.0585106382978724</v>
      </c>
      <c r="W40" s="158">
        <f t="shared" si="38"/>
        <v>1.2446808510638299</v>
      </c>
      <c r="X40" s="158">
        <f t="shared" si="38"/>
        <v>1.2021276595744681</v>
      </c>
      <c r="Y40" s="158">
        <f t="shared" si="38"/>
        <v>1.1542553191489362</v>
      </c>
      <c r="Z40" s="158">
        <f t="shared" si="38"/>
        <v>1.3723404255319149</v>
      </c>
      <c r="AA40" s="158">
        <f t="shared" si="38"/>
        <v>1.3819148936170214</v>
      </c>
      <c r="AB40" s="158">
        <f t="shared" si="38"/>
        <v>1.3819148936170214</v>
      </c>
      <c r="AC40" s="158">
        <f t="shared" si="38"/>
        <v>1.2574468085106383</v>
      </c>
      <c r="AD40" s="158">
        <f t="shared" si="38"/>
        <v>1.1170212765957446</v>
      </c>
      <c r="AE40" s="158">
        <f t="shared" si="38"/>
        <v>1.0212765957446808</v>
      </c>
      <c r="AF40" s="158">
        <f t="shared" si="38"/>
        <v>2</v>
      </c>
      <c r="AG40" s="158"/>
      <c r="AH40" s="157" t="s">
        <v>173</v>
      </c>
      <c r="AI40" s="170">
        <v>1</v>
      </c>
      <c r="AJ40" s="158">
        <f>IFERROR((AJ41/AJ42),0)</f>
        <v>1.1801896733403583</v>
      </c>
      <c r="AK40" s="158">
        <f t="shared" si="38"/>
        <v>1.1000000000000001</v>
      </c>
      <c r="AL40" s="158">
        <f t="shared" si="38"/>
        <v>1.0088888888888889</v>
      </c>
      <c r="AM40" s="158">
        <f t="shared" si="38"/>
        <v>1.2772727272727273</v>
      </c>
      <c r="AN40" s="158">
        <f t="shared" si="38"/>
        <v>1.2818181818181817</v>
      </c>
      <c r="AO40" s="158">
        <f t="shared" si="38"/>
        <v>1.1636363636363636</v>
      </c>
      <c r="AP40" s="158">
        <f t="shared" si="38"/>
        <v>1.65</v>
      </c>
      <c r="AQ40" s="158">
        <f t="shared" si="38"/>
        <v>1.6772727272727272</v>
      </c>
      <c r="AR40" s="158">
        <f t="shared" si="38"/>
        <v>1.1954545454545455</v>
      </c>
      <c r="AS40" s="158">
        <f t="shared" si="38"/>
        <v>1.0818181818181818</v>
      </c>
      <c r="AT40" s="158">
        <f t="shared" si="38"/>
        <v>1.1636363636363636</v>
      </c>
      <c r="AU40" s="158">
        <f t="shared" si="38"/>
        <v>1.1309090909090909</v>
      </c>
      <c r="AV40" s="158">
        <f t="shared" si="38"/>
        <v>1.1636363636363636</v>
      </c>
      <c r="AW40" s="158">
        <f>IFERROR((AW41/AW42),0)</f>
        <v>1.2772727272727273</v>
      </c>
      <c r="AX40" s="158">
        <f t="shared" si="38"/>
        <v>1.1954545454545455</v>
      </c>
      <c r="AY40" s="158">
        <f t="shared" si="38"/>
        <v>1.790909090909091</v>
      </c>
      <c r="AZ40" s="158">
        <f t="shared" si="38"/>
        <v>1.45</v>
      </c>
      <c r="BA40" s="158">
        <f t="shared" si="38"/>
        <v>0</v>
      </c>
      <c r="BB40" s="158">
        <f t="shared" si="38"/>
        <v>0</v>
      </c>
      <c r="BC40" s="158">
        <f t="shared" si="38"/>
        <v>0</v>
      </c>
      <c r="BD40" s="158">
        <f t="shared" si="38"/>
        <v>0</v>
      </c>
      <c r="BE40" s="158">
        <f t="shared" si="38"/>
        <v>0</v>
      </c>
      <c r="BF40" s="158">
        <f t="shared" si="38"/>
        <v>0</v>
      </c>
      <c r="BG40" s="158">
        <f t="shared" si="38"/>
        <v>0</v>
      </c>
      <c r="BH40" s="158">
        <f t="shared" si="38"/>
        <v>0</v>
      </c>
      <c r="BI40" s="158">
        <f t="shared" si="38"/>
        <v>0</v>
      </c>
      <c r="BJ40" s="158">
        <f t="shared" si="38"/>
        <v>0</v>
      </c>
      <c r="BK40" s="158">
        <f t="shared" si="38"/>
        <v>0</v>
      </c>
      <c r="BL40" s="158">
        <f t="shared" si="38"/>
        <v>0</v>
      </c>
      <c r="BM40" s="158">
        <f t="shared" si="38"/>
        <v>0</v>
      </c>
      <c r="BN40" s="158">
        <f t="shared" si="38"/>
        <v>0</v>
      </c>
      <c r="BO40" s="158">
        <f t="shared" si="38"/>
        <v>0</v>
      </c>
      <c r="BP40" s="158">
        <f t="shared" si="38"/>
        <v>0</v>
      </c>
    </row>
    <row r="41" spans="1:68" s="172" customFormat="1" x14ac:dyDescent="0.25">
      <c r="A41" s="169" t="s">
        <v>174</v>
      </c>
      <c r="B41" s="170"/>
      <c r="C41" s="14"/>
      <c r="D41" s="14"/>
      <c r="E41" s="14"/>
      <c r="F41" s="14"/>
      <c r="G41" s="14"/>
      <c r="H41" s="14"/>
      <c r="I41" s="170"/>
      <c r="J41" s="14" t="e">
        <f>#REF!+#REF!</f>
        <v>#REF!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7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9" t="s">
        <v>174</v>
      </c>
      <c r="AI41" s="17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2" customFormat="1" x14ac:dyDescent="0.25">
      <c r="A42" s="169" t="s">
        <v>175</v>
      </c>
      <c r="B42" s="170"/>
      <c r="C42" s="173"/>
      <c r="D42" s="14"/>
      <c r="E42" s="14"/>
      <c r="F42" s="14"/>
      <c r="G42" s="14"/>
      <c r="H42" s="14"/>
      <c r="I42" s="170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7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9" t="s">
        <v>175</v>
      </c>
      <c r="AI42" s="17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3" customFormat="1" x14ac:dyDescent="0.25">
      <c r="A43" s="168" t="s">
        <v>176</v>
      </c>
      <c r="B43" s="150"/>
      <c r="C43" s="150"/>
      <c r="D43" s="150"/>
      <c r="E43" s="150"/>
      <c r="F43" s="150"/>
      <c r="G43" s="150"/>
      <c r="H43" s="150"/>
      <c r="I43" s="150" t="s">
        <v>177</v>
      </c>
      <c r="J43" s="150">
        <f t="shared" ref="J43:BP43" si="39">IFERROR((J44/J45),0)</f>
        <v>1</v>
      </c>
      <c r="K43" s="150">
        <f t="shared" si="39"/>
        <v>1</v>
      </c>
      <c r="L43" s="150">
        <f t="shared" si="39"/>
        <v>1</v>
      </c>
      <c r="M43" s="150">
        <f t="shared" si="39"/>
        <v>1</v>
      </c>
      <c r="N43" s="150">
        <f t="shared" si="39"/>
        <v>1</v>
      </c>
      <c r="O43" s="150">
        <f t="shared" si="39"/>
        <v>1</v>
      </c>
      <c r="P43" s="150" t="s">
        <v>177</v>
      </c>
      <c r="Q43" s="150">
        <f t="shared" si="39"/>
        <v>1</v>
      </c>
      <c r="R43" s="150">
        <f t="shared" si="39"/>
        <v>1</v>
      </c>
      <c r="S43" s="150">
        <f t="shared" si="39"/>
        <v>1</v>
      </c>
      <c r="T43" s="150">
        <f t="shared" si="39"/>
        <v>1</v>
      </c>
      <c r="U43" s="150">
        <f t="shared" si="39"/>
        <v>1</v>
      </c>
      <c r="V43" s="150">
        <f t="shared" si="39"/>
        <v>1</v>
      </c>
      <c r="W43" s="150">
        <f t="shared" si="39"/>
        <v>1</v>
      </c>
      <c r="X43" s="150">
        <f t="shared" si="39"/>
        <v>1</v>
      </c>
      <c r="Y43" s="150">
        <f>IFERROR((Y44/Y45),0)</f>
        <v>1</v>
      </c>
      <c r="Z43" s="150">
        <f t="shared" si="39"/>
        <v>1</v>
      </c>
      <c r="AA43" s="150">
        <f t="shared" si="39"/>
        <v>1</v>
      </c>
      <c r="AB43" s="150">
        <f t="shared" si="39"/>
        <v>1</v>
      </c>
      <c r="AC43" s="150">
        <f t="shared" si="39"/>
        <v>1</v>
      </c>
      <c r="AD43" s="150">
        <f t="shared" si="39"/>
        <v>1</v>
      </c>
      <c r="AE43" s="150">
        <f t="shared" si="39"/>
        <v>1</v>
      </c>
      <c r="AF43" s="150">
        <f t="shared" si="39"/>
        <v>1</v>
      </c>
      <c r="AG43" s="150"/>
      <c r="AH43" s="168" t="s">
        <v>178</v>
      </c>
      <c r="AI43" s="150" t="s">
        <v>177</v>
      </c>
      <c r="AJ43" s="150">
        <f>IFERROR((AJ44/AJ45),0)</f>
        <v>1</v>
      </c>
      <c r="AK43" s="150">
        <f t="shared" si="39"/>
        <v>1</v>
      </c>
      <c r="AL43" s="150">
        <f t="shared" si="39"/>
        <v>1</v>
      </c>
      <c r="AM43" s="150">
        <f t="shared" si="39"/>
        <v>1</v>
      </c>
      <c r="AN43" s="150">
        <f t="shared" si="39"/>
        <v>1</v>
      </c>
      <c r="AO43" s="150">
        <f t="shared" si="39"/>
        <v>1</v>
      </c>
      <c r="AP43" s="150">
        <f t="shared" si="39"/>
        <v>1</v>
      </c>
      <c r="AQ43" s="150">
        <f t="shared" si="39"/>
        <v>1</v>
      </c>
      <c r="AR43" s="150">
        <f t="shared" si="39"/>
        <v>1</v>
      </c>
      <c r="AS43" s="150">
        <f t="shared" si="39"/>
        <v>1</v>
      </c>
      <c r="AT43" s="150">
        <f t="shared" si="39"/>
        <v>1</v>
      </c>
      <c r="AU43" s="150">
        <f t="shared" si="39"/>
        <v>1</v>
      </c>
      <c r="AV43" s="150">
        <f t="shared" si="39"/>
        <v>1</v>
      </c>
      <c r="AW43" s="150">
        <f t="shared" si="39"/>
        <v>1</v>
      </c>
      <c r="AX43" s="150">
        <f t="shared" si="39"/>
        <v>1</v>
      </c>
      <c r="AY43" s="150">
        <f t="shared" si="39"/>
        <v>1</v>
      </c>
      <c r="AZ43" s="150">
        <f t="shared" si="39"/>
        <v>1</v>
      </c>
      <c r="BA43" s="150">
        <f t="shared" si="39"/>
        <v>0</v>
      </c>
      <c r="BB43" s="150">
        <f t="shared" si="39"/>
        <v>0</v>
      </c>
      <c r="BC43" s="150">
        <f t="shared" si="39"/>
        <v>0</v>
      </c>
      <c r="BD43" s="150">
        <f t="shared" si="39"/>
        <v>0</v>
      </c>
      <c r="BE43" s="150">
        <f t="shared" si="39"/>
        <v>0</v>
      </c>
      <c r="BF43" s="150">
        <f t="shared" si="39"/>
        <v>0</v>
      </c>
      <c r="BG43" s="150">
        <f t="shared" si="39"/>
        <v>0</v>
      </c>
      <c r="BH43" s="150">
        <f t="shared" si="39"/>
        <v>0</v>
      </c>
      <c r="BI43" s="150">
        <f t="shared" si="39"/>
        <v>0</v>
      </c>
      <c r="BJ43" s="150">
        <f t="shared" si="39"/>
        <v>0</v>
      </c>
      <c r="BK43" s="150">
        <f t="shared" si="39"/>
        <v>0</v>
      </c>
      <c r="BL43" s="150">
        <f t="shared" si="39"/>
        <v>0</v>
      </c>
      <c r="BM43" s="150">
        <f t="shared" si="39"/>
        <v>0</v>
      </c>
      <c r="BN43" s="150">
        <f t="shared" si="39"/>
        <v>0</v>
      </c>
      <c r="BO43" s="150">
        <f t="shared" si="39"/>
        <v>0</v>
      </c>
      <c r="BP43" s="150">
        <f t="shared" si="39"/>
        <v>0</v>
      </c>
    </row>
    <row r="44" spans="1:68" s="172" customFormat="1" x14ac:dyDescent="0.25">
      <c r="A44" s="169" t="s">
        <v>179</v>
      </c>
      <c r="B44" s="170"/>
      <c r="C44" s="14"/>
      <c r="D44" s="14"/>
      <c r="E44" s="14"/>
      <c r="F44" s="14"/>
      <c r="G44" s="14"/>
      <c r="H44" s="14"/>
      <c r="I44" s="17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7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9" t="s">
        <v>179</v>
      </c>
      <c r="AI44" s="171"/>
      <c r="AJ44" s="153">
        <v>3800</v>
      </c>
      <c r="AK44" s="153">
        <v>4535</v>
      </c>
      <c r="AL44" s="153">
        <v>4514</v>
      </c>
      <c r="AM44" s="153">
        <v>4212</v>
      </c>
      <c r="AN44" s="153">
        <v>4241</v>
      </c>
      <c r="AO44" s="153">
        <v>4577</v>
      </c>
      <c r="AP44" s="153">
        <v>4595</v>
      </c>
      <c r="AQ44" s="153">
        <v>4411</v>
      </c>
      <c r="AR44" s="153">
        <v>4603</v>
      </c>
      <c r="AS44" s="153">
        <v>4767</v>
      </c>
      <c r="AT44" s="153">
        <v>4467</v>
      </c>
      <c r="AU44" s="153">
        <v>4637</v>
      </c>
      <c r="AV44" s="153">
        <v>4634</v>
      </c>
      <c r="AW44" s="153">
        <v>5286</v>
      </c>
      <c r="AX44" s="153">
        <v>5501</v>
      </c>
      <c r="AY44" s="153">
        <v>4931</v>
      </c>
      <c r="AZ44" s="153">
        <v>5217</v>
      </c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</row>
    <row r="45" spans="1:68" s="172" customFormat="1" x14ac:dyDescent="0.25">
      <c r="A45" s="169" t="s">
        <v>180</v>
      </c>
      <c r="B45" s="170"/>
      <c r="C45" s="173"/>
      <c r="D45" s="14"/>
      <c r="E45" s="14"/>
      <c r="F45" s="14"/>
      <c r="G45" s="14"/>
      <c r="H45" s="14"/>
      <c r="I45" s="17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7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9" t="s">
        <v>180</v>
      </c>
      <c r="AI45" s="174"/>
      <c r="AJ45" s="153">
        <v>3800</v>
      </c>
      <c r="AK45" s="153">
        <v>4535</v>
      </c>
      <c r="AL45" s="153">
        <v>4514</v>
      </c>
      <c r="AM45" s="153">
        <v>4212</v>
      </c>
      <c r="AN45" s="153">
        <v>4241</v>
      </c>
      <c r="AO45" s="153">
        <v>4577</v>
      </c>
      <c r="AP45" s="153">
        <v>4595</v>
      </c>
      <c r="AQ45" s="153">
        <v>4411</v>
      </c>
      <c r="AR45" s="153">
        <v>4603</v>
      </c>
      <c r="AS45" s="153">
        <v>4767</v>
      </c>
      <c r="AT45" s="153">
        <v>4467</v>
      </c>
      <c r="AU45" s="153">
        <v>4637</v>
      </c>
      <c r="AV45" s="153">
        <v>4634</v>
      </c>
      <c r="AW45" s="153">
        <v>5286</v>
      </c>
      <c r="AX45" s="153">
        <v>5501</v>
      </c>
      <c r="AY45" s="153">
        <v>4931</v>
      </c>
      <c r="AZ45" s="153">
        <v>5217</v>
      </c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</row>
    <row r="46" spans="1:68" ht="25.5" x14ac:dyDescent="0.25">
      <c r="A46" s="148"/>
      <c r="B46" s="17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48" t="s">
        <v>181</v>
      </c>
      <c r="AI46" s="150" t="s">
        <v>182</v>
      </c>
      <c r="AJ46" s="150">
        <f t="shared" ref="AJ46:BP46" si="40">IFERROR(ROUND((AJ47/AJ48),4),0)</f>
        <v>1</v>
      </c>
      <c r="AK46" s="150">
        <f t="shared" si="40"/>
        <v>1</v>
      </c>
      <c r="AL46" s="150">
        <f t="shared" si="40"/>
        <v>1</v>
      </c>
      <c r="AM46" s="150">
        <f t="shared" si="40"/>
        <v>1</v>
      </c>
      <c r="AN46" s="150">
        <f t="shared" si="40"/>
        <v>1</v>
      </c>
      <c r="AO46" s="150">
        <f t="shared" si="40"/>
        <v>0.99490000000000001</v>
      </c>
      <c r="AP46" s="150">
        <f t="shared" si="40"/>
        <v>1</v>
      </c>
      <c r="AQ46" s="150">
        <f t="shared" si="40"/>
        <v>1</v>
      </c>
      <c r="AR46" s="150">
        <f t="shared" si="40"/>
        <v>1</v>
      </c>
      <c r="AS46" s="150">
        <f t="shared" si="40"/>
        <v>1</v>
      </c>
      <c r="AT46" s="150">
        <f t="shared" si="40"/>
        <v>1</v>
      </c>
      <c r="AU46" s="150">
        <f t="shared" si="40"/>
        <v>1</v>
      </c>
      <c r="AV46" s="150">
        <f t="shared" si="40"/>
        <v>1</v>
      </c>
      <c r="AW46" s="150">
        <f t="shared" si="40"/>
        <v>0.875</v>
      </c>
      <c r="AX46" s="150">
        <f t="shared" si="40"/>
        <v>1</v>
      </c>
      <c r="AY46" s="150">
        <f t="shared" si="40"/>
        <v>1</v>
      </c>
      <c r="AZ46" s="150">
        <f t="shared" si="40"/>
        <v>1</v>
      </c>
      <c r="BA46" s="150">
        <f t="shared" si="40"/>
        <v>0</v>
      </c>
      <c r="BB46" s="150">
        <f t="shared" si="40"/>
        <v>0</v>
      </c>
      <c r="BC46" s="150">
        <f t="shared" si="40"/>
        <v>0</v>
      </c>
      <c r="BD46" s="150">
        <f t="shared" si="40"/>
        <v>0</v>
      </c>
      <c r="BE46" s="150">
        <f t="shared" si="40"/>
        <v>0</v>
      </c>
      <c r="BF46" s="150">
        <f t="shared" si="40"/>
        <v>0</v>
      </c>
      <c r="BG46" s="150">
        <f t="shared" si="40"/>
        <v>0</v>
      </c>
      <c r="BH46" s="150">
        <f t="shared" si="40"/>
        <v>0</v>
      </c>
      <c r="BI46" s="150">
        <f t="shared" si="40"/>
        <v>0</v>
      </c>
      <c r="BJ46" s="150">
        <f t="shared" si="40"/>
        <v>0</v>
      </c>
      <c r="BK46" s="150">
        <f t="shared" si="40"/>
        <v>0</v>
      </c>
      <c r="BL46" s="150">
        <f t="shared" si="40"/>
        <v>0</v>
      </c>
      <c r="BM46" s="150">
        <f t="shared" si="40"/>
        <v>0</v>
      </c>
      <c r="BN46" s="150">
        <f t="shared" si="40"/>
        <v>0</v>
      </c>
      <c r="BO46" s="150">
        <f t="shared" si="40"/>
        <v>0</v>
      </c>
      <c r="BP46" s="150">
        <f t="shared" si="40"/>
        <v>0</v>
      </c>
    </row>
    <row r="47" spans="1:68" x14ac:dyDescent="0.25">
      <c r="A47" s="151"/>
      <c r="B47" s="178"/>
      <c r="C47" s="153"/>
      <c r="D47" s="153"/>
      <c r="E47" s="153"/>
      <c r="F47" s="153"/>
      <c r="G47" s="153"/>
      <c r="H47" s="153"/>
      <c r="I47" s="178"/>
      <c r="J47" s="153"/>
      <c r="K47" s="153"/>
      <c r="L47" s="153"/>
      <c r="M47" s="153"/>
      <c r="N47" s="153"/>
      <c r="O47" s="153"/>
      <c r="P47" s="178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1" t="s">
        <v>183</v>
      </c>
      <c r="AI47" s="180"/>
      <c r="AJ47" s="153">
        <v>1150</v>
      </c>
      <c r="AK47" s="153">
        <v>1150</v>
      </c>
      <c r="AL47" s="153">
        <v>564</v>
      </c>
      <c r="AM47" s="153">
        <v>252</v>
      </c>
      <c r="AN47" s="153">
        <v>221</v>
      </c>
      <c r="AO47" s="153">
        <v>197</v>
      </c>
      <c r="AP47" s="153">
        <v>239</v>
      </c>
      <c r="AQ47" s="153">
        <v>328</v>
      </c>
      <c r="AR47" s="153">
        <v>373</v>
      </c>
      <c r="AS47" s="153">
        <v>404</v>
      </c>
      <c r="AT47" s="153">
        <v>409</v>
      </c>
      <c r="AU47" s="153">
        <v>348</v>
      </c>
      <c r="AV47" s="153">
        <v>366</v>
      </c>
      <c r="AW47" s="153">
        <v>14</v>
      </c>
      <c r="AX47" s="153">
        <v>266</v>
      </c>
      <c r="AY47" s="153">
        <v>212</v>
      </c>
      <c r="AZ47" s="153">
        <v>230</v>
      </c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</row>
    <row r="48" spans="1:68" x14ac:dyDescent="0.25">
      <c r="A48" s="151"/>
      <c r="B48" s="178"/>
      <c r="C48" s="153"/>
      <c r="D48" s="153"/>
      <c r="E48" s="153"/>
      <c r="F48" s="153"/>
      <c r="G48" s="153"/>
      <c r="H48" s="153"/>
      <c r="I48" s="178"/>
      <c r="J48" s="153"/>
      <c r="K48" s="153"/>
      <c r="L48" s="153"/>
      <c r="M48" s="153"/>
      <c r="N48" s="153"/>
      <c r="O48" s="153"/>
      <c r="P48" s="178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1" t="s">
        <v>184</v>
      </c>
      <c r="AI48" s="181"/>
      <c r="AJ48" s="153">
        <v>1150</v>
      </c>
      <c r="AK48" s="153">
        <v>1150</v>
      </c>
      <c r="AL48" s="153">
        <v>564</v>
      </c>
      <c r="AM48" s="153">
        <v>252</v>
      </c>
      <c r="AN48" s="153">
        <v>221</v>
      </c>
      <c r="AO48" s="153">
        <v>198</v>
      </c>
      <c r="AP48" s="153">
        <v>239</v>
      </c>
      <c r="AQ48" s="153">
        <v>328</v>
      </c>
      <c r="AR48" s="153">
        <v>373</v>
      </c>
      <c r="AS48" s="153">
        <v>404</v>
      </c>
      <c r="AT48" s="153">
        <v>409</v>
      </c>
      <c r="AU48" s="153">
        <v>348</v>
      </c>
      <c r="AV48" s="153">
        <v>366</v>
      </c>
      <c r="AW48" s="153">
        <v>16</v>
      </c>
      <c r="AX48" s="153">
        <v>266</v>
      </c>
      <c r="AY48" s="153">
        <v>212</v>
      </c>
      <c r="AZ48" s="153">
        <v>230</v>
      </c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</row>
    <row r="49" spans="1:68" ht="25.5" x14ac:dyDescent="0.25">
      <c r="A49" s="148"/>
      <c r="B49" s="178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48" t="s">
        <v>185</v>
      </c>
      <c r="AI49" s="150" t="s">
        <v>182</v>
      </c>
      <c r="AJ49" s="150">
        <f t="shared" ref="AJ49:BP49" si="41">IFERROR(ROUND((AJ50/AJ51),4),0)</f>
        <v>0.90910000000000002</v>
      </c>
      <c r="AK49" s="150">
        <f t="shared" si="41"/>
        <v>0.90910000000000002</v>
      </c>
      <c r="AL49" s="150">
        <f t="shared" si="41"/>
        <v>1</v>
      </c>
      <c r="AM49" s="150">
        <f t="shared" si="41"/>
        <v>1</v>
      </c>
      <c r="AN49" s="150">
        <f t="shared" si="41"/>
        <v>1</v>
      </c>
      <c r="AO49" s="150">
        <f t="shared" si="41"/>
        <v>1</v>
      </c>
      <c r="AP49" s="150">
        <f t="shared" si="41"/>
        <v>1</v>
      </c>
      <c r="AQ49" s="150">
        <f t="shared" si="41"/>
        <v>1</v>
      </c>
      <c r="AR49" s="150">
        <f t="shared" si="41"/>
        <v>1</v>
      </c>
      <c r="AS49" s="150">
        <f t="shared" si="41"/>
        <v>1</v>
      </c>
      <c r="AT49" s="150">
        <f t="shared" si="41"/>
        <v>1</v>
      </c>
      <c r="AU49" s="150">
        <f t="shared" si="41"/>
        <v>1</v>
      </c>
      <c r="AV49" s="150">
        <f t="shared" si="41"/>
        <v>1</v>
      </c>
      <c r="AW49" s="150">
        <f t="shared" si="41"/>
        <v>0.875</v>
      </c>
      <c r="AX49" s="150">
        <f t="shared" si="41"/>
        <v>1</v>
      </c>
      <c r="AY49" s="150">
        <f t="shared" si="41"/>
        <v>1</v>
      </c>
      <c r="AZ49" s="150">
        <f t="shared" si="41"/>
        <v>1</v>
      </c>
      <c r="BA49" s="150">
        <f t="shared" si="41"/>
        <v>0</v>
      </c>
      <c r="BB49" s="150">
        <f t="shared" si="41"/>
        <v>0</v>
      </c>
      <c r="BC49" s="150">
        <f t="shared" si="41"/>
        <v>0</v>
      </c>
      <c r="BD49" s="150">
        <f t="shared" si="41"/>
        <v>0</v>
      </c>
      <c r="BE49" s="150">
        <f t="shared" si="41"/>
        <v>0</v>
      </c>
      <c r="BF49" s="150">
        <f t="shared" si="41"/>
        <v>0</v>
      </c>
      <c r="BG49" s="150">
        <f t="shared" si="41"/>
        <v>0</v>
      </c>
      <c r="BH49" s="150">
        <f t="shared" si="41"/>
        <v>0</v>
      </c>
      <c r="BI49" s="150">
        <f t="shared" si="41"/>
        <v>0</v>
      </c>
      <c r="BJ49" s="150">
        <f t="shared" si="41"/>
        <v>0</v>
      </c>
      <c r="BK49" s="150">
        <f t="shared" si="41"/>
        <v>0</v>
      </c>
      <c r="BL49" s="150">
        <f t="shared" si="41"/>
        <v>0</v>
      </c>
      <c r="BM49" s="150">
        <f t="shared" si="41"/>
        <v>0</v>
      </c>
      <c r="BN49" s="150">
        <f t="shared" si="41"/>
        <v>0</v>
      </c>
      <c r="BO49" s="150">
        <f t="shared" si="41"/>
        <v>0</v>
      </c>
      <c r="BP49" s="150">
        <f t="shared" si="41"/>
        <v>0</v>
      </c>
    </row>
    <row r="50" spans="1:68" x14ac:dyDescent="0.25">
      <c r="A50" s="151"/>
      <c r="B50" s="178"/>
      <c r="C50" s="153"/>
      <c r="D50" s="153"/>
      <c r="E50" s="153"/>
      <c r="F50" s="153"/>
      <c r="G50" s="153"/>
      <c r="H50" s="153"/>
      <c r="I50" s="178"/>
      <c r="J50" s="153"/>
      <c r="K50" s="153"/>
      <c r="L50" s="153"/>
      <c r="M50" s="153"/>
      <c r="N50" s="153"/>
      <c r="O50" s="153"/>
      <c r="P50" s="178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1" t="s">
        <v>186</v>
      </c>
      <c r="AI50" s="180"/>
      <c r="AJ50" s="153">
        <v>10</v>
      </c>
      <c r="AK50" s="153">
        <v>10</v>
      </c>
      <c r="AL50" s="153">
        <v>10</v>
      </c>
      <c r="AM50" s="153">
        <v>5</v>
      </c>
      <c r="AN50" s="153">
        <v>16</v>
      </c>
      <c r="AO50" s="153">
        <v>11</v>
      </c>
      <c r="AP50" s="153">
        <v>5</v>
      </c>
      <c r="AQ50" s="153">
        <v>9</v>
      </c>
      <c r="AR50" s="153">
        <v>7</v>
      </c>
      <c r="AS50" s="153">
        <v>7</v>
      </c>
      <c r="AT50" s="153">
        <v>10</v>
      </c>
      <c r="AU50" s="153">
        <v>7</v>
      </c>
      <c r="AV50" s="153">
        <v>366</v>
      </c>
      <c r="AW50" s="153">
        <v>14</v>
      </c>
      <c r="AX50" s="153">
        <v>266</v>
      </c>
      <c r="AY50" s="153">
        <v>212</v>
      </c>
      <c r="AZ50" s="153">
        <v>230</v>
      </c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</row>
    <row r="51" spans="1:68" x14ac:dyDescent="0.25">
      <c r="A51" s="151"/>
      <c r="B51" s="178"/>
      <c r="C51" s="153"/>
      <c r="D51" s="153"/>
      <c r="E51" s="153"/>
      <c r="F51" s="153"/>
      <c r="G51" s="153"/>
      <c r="H51" s="153"/>
      <c r="I51" s="178"/>
      <c r="J51" s="153"/>
      <c r="K51" s="153"/>
      <c r="L51" s="153"/>
      <c r="M51" s="153"/>
      <c r="N51" s="153"/>
      <c r="O51" s="153"/>
      <c r="P51" s="178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1" t="s">
        <v>184</v>
      </c>
      <c r="AI51" s="181"/>
      <c r="AJ51" s="153">
        <v>11</v>
      </c>
      <c r="AK51" s="153">
        <v>11</v>
      </c>
      <c r="AL51" s="153">
        <v>10</v>
      </c>
      <c r="AM51" s="153">
        <v>5</v>
      </c>
      <c r="AN51" s="153">
        <v>16</v>
      </c>
      <c r="AO51" s="153">
        <v>11</v>
      </c>
      <c r="AP51" s="153">
        <v>5</v>
      </c>
      <c r="AQ51" s="153">
        <v>9</v>
      </c>
      <c r="AR51" s="153">
        <v>7</v>
      </c>
      <c r="AS51" s="153">
        <v>7</v>
      </c>
      <c r="AT51" s="153">
        <v>10</v>
      </c>
      <c r="AU51" s="153">
        <v>7</v>
      </c>
      <c r="AV51" s="153">
        <v>366</v>
      </c>
      <c r="AW51" s="153">
        <v>16</v>
      </c>
      <c r="AX51" s="153">
        <v>266</v>
      </c>
      <c r="AY51" s="153">
        <v>212</v>
      </c>
      <c r="AZ51" s="153">
        <v>230</v>
      </c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</row>
    <row r="52" spans="1:68" x14ac:dyDescent="0.25">
      <c r="A52" s="148" t="s">
        <v>187</v>
      </c>
      <c r="B52" s="178" t="s">
        <v>188</v>
      </c>
      <c r="C52" s="150">
        <f t="shared" ref="C52:O52" si="42">IF(C54=0,0,(IFERROR((C53/C54),0)))</f>
        <v>0.31067961165048541</v>
      </c>
      <c r="D52" s="150">
        <f t="shared" si="42"/>
        <v>0.56000000000000005</v>
      </c>
      <c r="E52" s="150">
        <f t="shared" si="42"/>
        <v>0.5092592592592593</v>
      </c>
      <c r="F52" s="150">
        <f t="shared" si="42"/>
        <v>0.47126436781609193</v>
      </c>
      <c r="G52" s="150">
        <f t="shared" si="42"/>
        <v>0.43157894736842106</v>
      </c>
      <c r="H52" s="150">
        <f t="shared" si="42"/>
        <v>0.47368421052631576</v>
      </c>
      <c r="I52" s="150" t="s">
        <v>188</v>
      </c>
      <c r="J52" s="150">
        <f t="shared" si="42"/>
        <v>0.4823529411764706</v>
      </c>
      <c r="K52" s="150">
        <f t="shared" si="42"/>
        <v>0.46728971962616822</v>
      </c>
      <c r="L52" s="150">
        <f t="shared" si="42"/>
        <v>0.42168674698795183</v>
      </c>
      <c r="M52" s="150">
        <f t="shared" si="42"/>
        <v>0.44680851063829785</v>
      </c>
      <c r="N52" s="150">
        <f t="shared" si="42"/>
        <v>0.52127659574468088</v>
      </c>
      <c r="O52" s="150">
        <f t="shared" si="42"/>
        <v>0.47572815533980584</v>
      </c>
      <c r="P52" s="150" t="s">
        <v>188</v>
      </c>
      <c r="Q52" s="150">
        <f t="shared" ref="Q52:BP52" si="43">IF(Q54=0,0,(IFERROR((Q53/Q54),0)))</f>
        <v>0.44660194174757284</v>
      </c>
      <c r="R52" s="150">
        <f t="shared" si="43"/>
        <v>0.52427184466019416</v>
      </c>
      <c r="S52" s="150">
        <f t="shared" si="43"/>
        <v>0.57017543859649122</v>
      </c>
      <c r="T52" s="150">
        <f t="shared" si="43"/>
        <v>0.5</v>
      </c>
      <c r="U52" s="150">
        <f t="shared" si="43"/>
        <v>0.52066115702479343</v>
      </c>
      <c r="V52" s="150">
        <f t="shared" si="43"/>
        <v>0.48514851485148514</v>
      </c>
      <c r="W52" s="150">
        <f t="shared" si="43"/>
        <v>0.50458715596330272</v>
      </c>
      <c r="X52" s="150">
        <f t="shared" si="43"/>
        <v>0.47413793103448276</v>
      </c>
      <c r="Y52" s="150">
        <f>IF(Y54=0,0,(IFERROR((Y53/Y54),0)))</f>
        <v>0.5663716814159292</v>
      </c>
      <c r="Z52" s="150">
        <f t="shared" si="43"/>
        <v>0.5625</v>
      </c>
      <c r="AA52" s="150">
        <f t="shared" si="43"/>
        <v>0.51764705882352946</v>
      </c>
      <c r="AB52" s="150">
        <f t="shared" si="43"/>
        <v>0.61946902654867253</v>
      </c>
      <c r="AC52" s="150">
        <f t="shared" si="43"/>
        <v>0.54285714285714282</v>
      </c>
      <c r="AD52" s="150">
        <f t="shared" si="43"/>
        <v>0.59405940594059403</v>
      </c>
      <c r="AE52" s="150">
        <f t="shared" si="43"/>
        <v>0.54867256637168138</v>
      </c>
      <c r="AF52" s="150">
        <f t="shared" si="43"/>
        <v>0.61956521739130432</v>
      </c>
      <c r="AG52" s="150"/>
      <c r="AH52" s="148" t="s">
        <v>189</v>
      </c>
      <c r="AI52" s="150" t="s">
        <v>188</v>
      </c>
      <c r="AJ52" s="150">
        <f>IF(AJ54=0,0,(IFERROR((AJ53/AJ54),0)))</f>
        <v>0.6</v>
      </c>
      <c r="AK52" s="150">
        <f t="shared" si="43"/>
        <v>0.5950413223140496</v>
      </c>
      <c r="AL52" s="150">
        <f t="shared" si="43"/>
        <v>0.56756756756756754</v>
      </c>
      <c r="AM52" s="150">
        <f t="shared" si="43"/>
        <v>0.61111111111111116</v>
      </c>
      <c r="AN52" s="150">
        <f t="shared" si="43"/>
        <v>0.58620689655172409</v>
      </c>
      <c r="AO52" s="150">
        <f t="shared" si="43"/>
        <v>0.6292134831460674</v>
      </c>
      <c r="AP52" s="150">
        <f t="shared" si="43"/>
        <v>0.56862745098039214</v>
      </c>
      <c r="AQ52" s="150">
        <f t="shared" si="43"/>
        <v>0.51764705882352946</v>
      </c>
      <c r="AR52" s="150">
        <f t="shared" si="43"/>
        <v>0.4631578947368421</v>
      </c>
      <c r="AS52" s="150">
        <f t="shared" si="43"/>
        <v>0.55208333333333337</v>
      </c>
      <c r="AT52" s="150">
        <f t="shared" si="43"/>
        <v>0.53921568627450978</v>
      </c>
      <c r="AU52" s="150">
        <f t="shared" si="43"/>
        <v>0.3963963963963964</v>
      </c>
      <c r="AV52" s="150">
        <f t="shared" si="43"/>
        <v>0.40517241379310343</v>
      </c>
      <c r="AW52" s="150">
        <f t="shared" si="43"/>
        <v>0.43636363636363634</v>
      </c>
      <c r="AX52" s="150">
        <f t="shared" si="43"/>
        <v>0.48550724637681159</v>
      </c>
      <c r="AY52" s="150">
        <f t="shared" si="43"/>
        <v>0.5</v>
      </c>
      <c r="AZ52" s="150">
        <f t="shared" si="43"/>
        <v>0.55084745762711862</v>
      </c>
      <c r="BA52" s="150">
        <f t="shared" si="43"/>
        <v>0</v>
      </c>
      <c r="BB52" s="150">
        <f t="shared" si="43"/>
        <v>0</v>
      </c>
      <c r="BC52" s="150">
        <f t="shared" si="43"/>
        <v>0</v>
      </c>
      <c r="BD52" s="150">
        <f t="shared" si="43"/>
        <v>0</v>
      </c>
      <c r="BE52" s="150">
        <f t="shared" si="43"/>
        <v>0</v>
      </c>
      <c r="BF52" s="150">
        <f t="shared" si="43"/>
        <v>0</v>
      </c>
      <c r="BG52" s="150">
        <f t="shared" si="43"/>
        <v>0</v>
      </c>
      <c r="BH52" s="150">
        <f t="shared" si="43"/>
        <v>0</v>
      </c>
      <c r="BI52" s="150">
        <f t="shared" si="43"/>
        <v>0</v>
      </c>
      <c r="BJ52" s="150">
        <f t="shared" si="43"/>
        <v>0</v>
      </c>
      <c r="BK52" s="150">
        <f t="shared" si="43"/>
        <v>0</v>
      </c>
      <c r="BL52" s="150">
        <f t="shared" si="43"/>
        <v>0</v>
      </c>
      <c r="BM52" s="150">
        <f t="shared" si="43"/>
        <v>0</v>
      </c>
      <c r="BN52" s="150">
        <f t="shared" si="43"/>
        <v>0</v>
      </c>
      <c r="BO52" s="150">
        <f t="shared" si="43"/>
        <v>0</v>
      </c>
      <c r="BP52" s="150">
        <f t="shared" si="43"/>
        <v>0</v>
      </c>
    </row>
    <row r="53" spans="1:68" x14ac:dyDescent="0.25">
      <c r="A53" s="151" t="s">
        <v>190</v>
      </c>
      <c r="B53" s="178"/>
      <c r="C53" s="153">
        <v>32</v>
      </c>
      <c r="D53" s="153">
        <v>42</v>
      </c>
      <c r="E53" s="153">
        <v>55</v>
      </c>
      <c r="F53" s="153">
        <v>41</v>
      </c>
      <c r="G53" s="153">
        <v>41</v>
      </c>
      <c r="H53" s="153">
        <v>45</v>
      </c>
      <c r="I53" s="178"/>
      <c r="J53" s="153">
        <v>41</v>
      </c>
      <c r="K53" s="153">
        <v>50</v>
      </c>
      <c r="L53" s="153">
        <v>35</v>
      </c>
      <c r="M53" s="153">
        <v>42</v>
      </c>
      <c r="N53" s="153">
        <v>49</v>
      </c>
      <c r="O53" s="153">
        <v>49</v>
      </c>
      <c r="P53" s="178"/>
      <c r="Q53" s="153">
        <v>46</v>
      </c>
      <c r="R53" s="153">
        <v>54</v>
      </c>
      <c r="S53" s="153">
        <v>65</v>
      </c>
      <c r="T53" s="153">
        <v>60</v>
      </c>
      <c r="U53" s="153">
        <v>63</v>
      </c>
      <c r="V53" s="153">
        <v>49</v>
      </c>
      <c r="W53" s="153">
        <v>55</v>
      </c>
      <c r="X53" s="153">
        <v>55</v>
      </c>
      <c r="Y53" s="153">
        <v>64</v>
      </c>
      <c r="Z53" s="153">
        <v>54</v>
      </c>
      <c r="AA53" s="153">
        <v>44</v>
      </c>
      <c r="AB53" s="153">
        <v>70</v>
      </c>
      <c r="AC53" s="153">
        <v>57</v>
      </c>
      <c r="AD53" s="153">
        <v>60</v>
      </c>
      <c r="AE53" s="153">
        <v>62</v>
      </c>
      <c r="AF53" s="153">
        <v>57</v>
      </c>
      <c r="AG53" s="153"/>
      <c r="AH53" s="151" t="s">
        <v>190</v>
      </c>
      <c r="AI53" s="180"/>
      <c r="AJ53" s="153">
        <v>57</v>
      </c>
      <c r="AK53" s="153">
        <v>72</v>
      </c>
      <c r="AL53" s="153">
        <v>63</v>
      </c>
      <c r="AM53" s="153">
        <v>55</v>
      </c>
      <c r="AN53" s="153">
        <v>51</v>
      </c>
      <c r="AO53" s="153">
        <v>56</v>
      </c>
      <c r="AP53" s="153">
        <v>58</v>
      </c>
      <c r="AQ53" s="153">
        <v>44</v>
      </c>
      <c r="AR53" s="153">
        <v>44</v>
      </c>
      <c r="AS53" s="153">
        <v>53</v>
      </c>
      <c r="AT53" s="153">
        <v>55</v>
      </c>
      <c r="AU53" s="153">
        <v>44</v>
      </c>
      <c r="AV53" s="153">
        <v>47</v>
      </c>
      <c r="AW53" s="153">
        <v>48</v>
      </c>
      <c r="AX53" s="153">
        <v>67</v>
      </c>
      <c r="AY53" s="153">
        <v>57</v>
      </c>
      <c r="AZ53" s="153">
        <v>65</v>
      </c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</row>
    <row r="54" spans="1:68" x14ac:dyDescent="0.25">
      <c r="A54" s="151" t="s">
        <v>191</v>
      </c>
      <c r="B54" s="178"/>
      <c r="C54" s="153">
        <v>103</v>
      </c>
      <c r="D54" s="153">
        <v>75</v>
      </c>
      <c r="E54" s="153">
        <v>108</v>
      </c>
      <c r="F54" s="153">
        <v>87</v>
      </c>
      <c r="G54" s="153">
        <v>95</v>
      </c>
      <c r="H54" s="153">
        <v>95</v>
      </c>
      <c r="I54" s="178"/>
      <c r="J54" s="153">
        <v>85</v>
      </c>
      <c r="K54" s="153">
        <v>107</v>
      </c>
      <c r="L54" s="153">
        <v>83</v>
      </c>
      <c r="M54" s="153">
        <v>94</v>
      </c>
      <c r="N54" s="153">
        <v>94</v>
      </c>
      <c r="O54" s="153">
        <v>103</v>
      </c>
      <c r="P54" s="178"/>
      <c r="Q54" s="153">
        <v>103</v>
      </c>
      <c r="R54" s="153">
        <v>103</v>
      </c>
      <c r="S54" s="153">
        <v>114</v>
      </c>
      <c r="T54" s="153">
        <v>120</v>
      </c>
      <c r="U54" s="153">
        <v>121</v>
      </c>
      <c r="V54" s="153">
        <v>101</v>
      </c>
      <c r="W54" s="153">
        <v>109</v>
      </c>
      <c r="X54" s="153">
        <v>116</v>
      </c>
      <c r="Y54" s="153">
        <v>113</v>
      </c>
      <c r="Z54" s="153">
        <v>96</v>
      </c>
      <c r="AA54" s="153">
        <v>85</v>
      </c>
      <c r="AB54" s="153">
        <v>113</v>
      </c>
      <c r="AC54" s="153">
        <v>105</v>
      </c>
      <c r="AD54" s="153">
        <v>101</v>
      </c>
      <c r="AE54" s="153">
        <v>113</v>
      </c>
      <c r="AF54" s="153">
        <v>92</v>
      </c>
      <c r="AG54" s="153"/>
      <c r="AH54" s="151" t="s">
        <v>191</v>
      </c>
      <c r="AI54" s="181"/>
      <c r="AJ54" s="153">
        <v>95</v>
      </c>
      <c r="AK54" s="153">
        <v>121</v>
      </c>
      <c r="AL54" s="153">
        <v>111</v>
      </c>
      <c r="AM54" s="153">
        <v>90</v>
      </c>
      <c r="AN54" s="153">
        <v>87</v>
      </c>
      <c r="AO54" s="153">
        <v>89</v>
      </c>
      <c r="AP54" s="153">
        <v>102</v>
      </c>
      <c r="AQ54" s="153">
        <v>85</v>
      </c>
      <c r="AR54" s="153">
        <v>95</v>
      </c>
      <c r="AS54" s="153">
        <v>96</v>
      </c>
      <c r="AT54" s="153">
        <v>102</v>
      </c>
      <c r="AU54" s="153">
        <v>111</v>
      </c>
      <c r="AV54" s="153">
        <v>116</v>
      </c>
      <c r="AW54" s="153">
        <v>110</v>
      </c>
      <c r="AX54" s="153">
        <v>138</v>
      </c>
      <c r="AY54" s="153">
        <v>114</v>
      </c>
      <c r="AZ54" s="153">
        <v>118</v>
      </c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</row>
    <row r="55" spans="1:68" ht="17.25" customHeight="1" x14ac:dyDescent="0.25">
      <c r="A55" s="148" t="s">
        <v>192</v>
      </c>
      <c r="B55" s="182">
        <v>1</v>
      </c>
      <c r="C55" s="150">
        <f t="shared" ref="C55:O55" si="44">IF((C57=0),1,IF((ISBLANK(C57)),0,(IFERROR((C56/C57),0))))</f>
        <v>1</v>
      </c>
      <c r="D55" s="150">
        <f t="shared" si="44"/>
        <v>1</v>
      </c>
      <c r="E55" s="150">
        <f t="shared" si="44"/>
        <v>1</v>
      </c>
      <c r="F55" s="150">
        <f t="shared" si="44"/>
        <v>1</v>
      </c>
      <c r="G55" s="150">
        <f t="shared" si="44"/>
        <v>1</v>
      </c>
      <c r="H55" s="150">
        <f t="shared" si="44"/>
        <v>1</v>
      </c>
      <c r="I55" s="150">
        <v>1</v>
      </c>
      <c r="J55" s="150">
        <f t="shared" si="44"/>
        <v>1</v>
      </c>
      <c r="K55" s="150">
        <f t="shared" si="44"/>
        <v>1</v>
      </c>
      <c r="L55" s="150">
        <f t="shared" si="44"/>
        <v>1</v>
      </c>
      <c r="M55" s="150">
        <f t="shared" si="44"/>
        <v>1</v>
      </c>
      <c r="N55" s="150">
        <f t="shared" si="44"/>
        <v>1</v>
      </c>
      <c r="O55" s="150">
        <f t="shared" si="44"/>
        <v>1</v>
      </c>
      <c r="P55" s="150">
        <v>1</v>
      </c>
      <c r="Q55" s="150">
        <f t="shared" ref="Q55:BP55" si="45">IF((Q57=0),1,IF((ISBLANK(Q57)),0,(IFERROR((Q56/Q57),0))))</f>
        <v>1</v>
      </c>
      <c r="R55" s="150">
        <f t="shared" si="45"/>
        <v>1</v>
      </c>
      <c r="S55" s="150">
        <f t="shared" si="45"/>
        <v>1</v>
      </c>
      <c r="T55" s="150">
        <f t="shared" si="45"/>
        <v>1</v>
      </c>
      <c r="U55" s="150">
        <f t="shared" si="45"/>
        <v>1</v>
      </c>
      <c r="V55" s="150">
        <f t="shared" si="45"/>
        <v>1</v>
      </c>
      <c r="W55" s="150">
        <f t="shared" si="45"/>
        <v>1</v>
      </c>
      <c r="X55" s="150">
        <f t="shared" si="45"/>
        <v>1</v>
      </c>
      <c r="Y55" s="150">
        <f>IF((Y57=0),1,IF((ISBLANK(Y57)),0,(IFERROR((Y56/Y57),0))))</f>
        <v>1</v>
      </c>
      <c r="Z55" s="150">
        <f t="shared" si="45"/>
        <v>1</v>
      </c>
      <c r="AA55" s="150">
        <f t="shared" si="45"/>
        <v>1</v>
      </c>
      <c r="AB55" s="150">
        <f t="shared" si="45"/>
        <v>1</v>
      </c>
      <c r="AC55" s="150">
        <f t="shared" si="45"/>
        <v>1</v>
      </c>
      <c r="AD55" s="150">
        <f t="shared" si="45"/>
        <v>1</v>
      </c>
      <c r="AE55" s="150">
        <f t="shared" si="45"/>
        <v>1</v>
      </c>
      <c r="AF55" s="150">
        <f t="shared" si="45"/>
        <v>1</v>
      </c>
      <c r="AG55" s="150"/>
      <c r="AH55" s="148" t="s">
        <v>193</v>
      </c>
      <c r="AI55" s="150">
        <v>1</v>
      </c>
      <c r="AJ55" s="150">
        <f>IF((AJ57=0),1,IF((ISBLANK(AJ57)),0,(IFERROR((AJ56/AJ57),0))))</f>
        <v>1</v>
      </c>
      <c r="AK55" s="150">
        <f t="shared" si="45"/>
        <v>1</v>
      </c>
      <c r="AL55" s="150">
        <f t="shared" si="45"/>
        <v>1</v>
      </c>
      <c r="AM55" s="150">
        <f t="shared" si="45"/>
        <v>1</v>
      </c>
      <c r="AN55" s="150">
        <f t="shared" si="45"/>
        <v>1</v>
      </c>
      <c r="AO55" s="150">
        <f t="shared" si="45"/>
        <v>1</v>
      </c>
      <c r="AP55" s="150">
        <f t="shared" si="45"/>
        <v>1</v>
      </c>
      <c r="AQ55" s="150">
        <f t="shared" si="45"/>
        <v>1</v>
      </c>
      <c r="AR55" s="150">
        <f t="shared" si="45"/>
        <v>1</v>
      </c>
      <c r="AS55" s="150">
        <f t="shared" si="45"/>
        <v>1</v>
      </c>
      <c r="AT55" s="150">
        <f t="shared" si="45"/>
        <v>1</v>
      </c>
      <c r="AU55" s="150">
        <f t="shared" si="45"/>
        <v>1</v>
      </c>
      <c r="AV55" s="150">
        <f t="shared" si="45"/>
        <v>1</v>
      </c>
      <c r="AW55" s="150">
        <f t="shared" si="45"/>
        <v>1</v>
      </c>
      <c r="AX55" s="150">
        <f t="shared" si="45"/>
        <v>1</v>
      </c>
      <c r="AY55" s="150">
        <f t="shared" si="45"/>
        <v>1</v>
      </c>
      <c r="AZ55" s="150">
        <f t="shared" si="45"/>
        <v>1</v>
      </c>
      <c r="BA55" s="150">
        <f t="shared" si="45"/>
        <v>1</v>
      </c>
      <c r="BB55" s="150">
        <f t="shared" si="45"/>
        <v>1</v>
      </c>
      <c r="BC55" s="150">
        <f t="shared" si="45"/>
        <v>1</v>
      </c>
      <c r="BD55" s="150">
        <f t="shared" si="45"/>
        <v>1</v>
      </c>
      <c r="BE55" s="150">
        <f t="shared" si="45"/>
        <v>1</v>
      </c>
      <c r="BF55" s="150">
        <f t="shared" si="45"/>
        <v>1</v>
      </c>
      <c r="BG55" s="150">
        <f t="shared" si="45"/>
        <v>1</v>
      </c>
      <c r="BH55" s="150">
        <f t="shared" si="45"/>
        <v>1</v>
      </c>
      <c r="BI55" s="150">
        <f t="shared" si="45"/>
        <v>1</v>
      </c>
      <c r="BJ55" s="150">
        <f t="shared" si="45"/>
        <v>1</v>
      </c>
      <c r="BK55" s="150">
        <f t="shared" si="45"/>
        <v>1</v>
      </c>
      <c r="BL55" s="150">
        <f t="shared" si="45"/>
        <v>1</v>
      </c>
      <c r="BM55" s="150">
        <f t="shared" si="45"/>
        <v>1</v>
      </c>
      <c r="BN55" s="150">
        <f t="shared" si="45"/>
        <v>1</v>
      </c>
      <c r="BO55" s="150">
        <f t="shared" si="45"/>
        <v>1</v>
      </c>
      <c r="BP55" s="150">
        <f t="shared" si="45"/>
        <v>1</v>
      </c>
    </row>
    <row r="56" spans="1:68" s="172" customFormat="1" ht="16.5" customHeight="1" x14ac:dyDescent="0.25">
      <c r="A56" s="175" t="s">
        <v>194</v>
      </c>
      <c r="B56" s="170"/>
      <c r="C56" s="14">
        <v>32</v>
      </c>
      <c r="D56" s="14">
        <v>42</v>
      </c>
      <c r="E56" s="14">
        <v>55</v>
      </c>
      <c r="F56" s="153">
        <v>41</v>
      </c>
      <c r="G56" s="153">
        <v>41</v>
      </c>
      <c r="H56" s="153">
        <v>45</v>
      </c>
      <c r="I56" s="170"/>
      <c r="J56" s="153">
        <v>41</v>
      </c>
      <c r="K56" s="153">
        <v>50</v>
      </c>
      <c r="L56" s="153">
        <v>35</v>
      </c>
      <c r="M56" s="153">
        <v>42</v>
      </c>
      <c r="N56" s="153">
        <v>49</v>
      </c>
      <c r="O56" s="153">
        <v>49</v>
      </c>
      <c r="P56" s="170"/>
      <c r="Q56" s="153">
        <v>46</v>
      </c>
      <c r="R56" s="153">
        <v>54</v>
      </c>
      <c r="S56" s="153">
        <v>65</v>
      </c>
      <c r="T56" s="153">
        <v>60</v>
      </c>
      <c r="U56" s="153">
        <v>63</v>
      </c>
      <c r="V56" s="153">
        <v>49</v>
      </c>
      <c r="W56" s="153">
        <v>55</v>
      </c>
      <c r="X56" s="153">
        <v>55</v>
      </c>
      <c r="Y56" s="153">
        <v>64</v>
      </c>
      <c r="Z56" s="153">
        <v>54</v>
      </c>
      <c r="AA56" s="153">
        <v>44</v>
      </c>
      <c r="AB56" s="153">
        <v>69</v>
      </c>
      <c r="AC56" s="153">
        <v>57</v>
      </c>
      <c r="AD56" s="153">
        <v>60</v>
      </c>
      <c r="AE56" s="153">
        <v>62</v>
      </c>
      <c r="AF56" s="153">
        <v>57</v>
      </c>
      <c r="AG56" s="153"/>
      <c r="AH56" s="175" t="s">
        <v>194</v>
      </c>
      <c r="AI56" s="171"/>
      <c r="AJ56" s="153">
        <v>57</v>
      </c>
      <c r="AK56" s="153">
        <v>72</v>
      </c>
      <c r="AL56" s="153">
        <v>63</v>
      </c>
      <c r="AM56" s="153">
        <v>55</v>
      </c>
      <c r="AN56" s="153">
        <v>51</v>
      </c>
      <c r="AO56" s="153">
        <v>56</v>
      </c>
      <c r="AP56" s="153">
        <v>58</v>
      </c>
      <c r="AQ56" s="153">
        <v>44</v>
      </c>
      <c r="AR56" s="153">
        <v>44</v>
      </c>
      <c r="AS56" s="153">
        <v>53</v>
      </c>
      <c r="AT56" s="153">
        <v>55</v>
      </c>
      <c r="AU56" s="153">
        <v>44</v>
      </c>
      <c r="AV56" s="153">
        <v>47</v>
      </c>
      <c r="AW56" s="153">
        <v>48</v>
      </c>
      <c r="AX56" s="153">
        <v>67</v>
      </c>
      <c r="AY56" s="153">
        <v>57</v>
      </c>
      <c r="AZ56" s="153">
        <v>65</v>
      </c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</row>
    <row r="57" spans="1:68" s="172" customFormat="1" x14ac:dyDescent="0.25">
      <c r="A57" s="175" t="s">
        <v>195</v>
      </c>
      <c r="B57" s="170"/>
      <c r="C57" s="153">
        <f>IF(ISBLANK(C53),"",C53)</f>
        <v>32</v>
      </c>
      <c r="D57" s="153">
        <f t="shared" ref="D57:O57" si="46">IF(ISBLANK(D53),"",D53)</f>
        <v>42</v>
      </c>
      <c r="E57" s="153">
        <f t="shared" si="46"/>
        <v>55</v>
      </c>
      <c r="F57" s="153">
        <f t="shared" si="46"/>
        <v>41</v>
      </c>
      <c r="G57" s="153">
        <f t="shared" si="46"/>
        <v>41</v>
      </c>
      <c r="H57" s="153">
        <f t="shared" si="46"/>
        <v>45</v>
      </c>
      <c r="I57" s="170"/>
      <c r="J57" s="153">
        <f t="shared" si="46"/>
        <v>41</v>
      </c>
      <c r="K57" s="153">
        <f t="shared" si="46"/>
        <v>50</v>
      </c>
      <c r="L57" s="153">
        <f t="shared" si="46"/>
        <v>35</v>
      </c>
      <c r="M57" s="153">
        <f t="shared" si="46"/>
        <v>42</v>
      </c>
      <c r="N57" s="153">
        <f t="shared" si="46"/>
        <v>49</v>
      </c>
      <c r="O57" s="153">
        <f t="shared" si="46"/>
        <v>49</v>
      </c>
      <c r="P57" s="170"/>
      <c r="Q57" s="153">
        <f t="shared" ref="Q57:AA57" si="47">IF(ISBLANK(Q53),"",Q53)</f>
        <v>46</v>
      </c>
      <c r="R57" s="153">
        <f t="shared" si="47"/>
        <v>54</v>
      </c>
      <c r="S57" s="153">
        <f t="shared" si="47"/>
        <v>65</v>
      </c>
      <c r="T57" s="153">
        <f t="shared" si="47"/>
        <v>60</v>
      </c>
      <c r="U57" s="153">
        <f t="shared" si="47"/>
        <v>63</v>
      </c>
      <c r="V57" s="153">
        <f t="shared" si="47"/>
        <v>49</v>
      </c>
      <c r="W57" s="153">
        <f t="shared" si="47"/>
        <v>55</v>
      </c>
      <c r="X57" s="153">
        <f t="shared" si="47"/>
        <v>55</v>
      </c>
      <c r="Y57" s="153">
        <v>64</v>
      </c>
      <c r="Z57" s="153">
        <f t="shared" si="47"/>
        <v>54</v>
      </c>
      <c r="AA57" s="153">
        <f t="shared" si="47"/>
        <v>44</v>
      </c>
      <c r="AB57" s="153">
        <v>69</v>
      </c>
      <c r="AC57" s="153">
        <v>57</v>
      </c>
      <c r="AD57" s="153">
        <v>60</v>
      </c>
      <c r="AE57" s="153">
        <v>62</v>
      </c>
      <c r="AF57" s="153">
        <v>57</v>
      </c>
      <c r="AG57" s="153"/>
      <c r="AH57" s="175" t="s">
        <v>195</v>
      </c>
      <c r="AI57" s="174"/>
      <c r="AJ57" s="153">
        <v>57</v>
      </c>
      <c r="AK57" s="153">
        <v>72</v>
      </c>
      <c r="AL57" s="153">
        <v>63</v>
      </c>
      <c r="AM57" s="153">
        <v>55</v>
      </c>
      <c r="AN57" s="153">
        <v>51</v>
      </c>
      <c r="AO57" s="153">
        <v>56</v>
      </c>
      <c r="AP57" s="153">
        <v>58</v>
      </c>
      <c r="AQ57" s="153">
        <v>44</v>
      </c>
      <c r="AR57" s="153">
        <v>44</v>
      </c>
      <c r="AS57" s="153">
        <v>53</v>
      </c>
      <c r="AT57" s="153">
        <v>55</v>
      </c>
      <c r="AU57" s="153">
        <v>44</v>
      </c>
      <c r="AV57" s="153">
        <v>47</v>
      </c>
      <c r="AW57" s="153">
        <v>48</v>
      </c>
      <c r="AX57" s="153">
        <v>67</v>
      </c>
      <c r="AY57" s="153">
        <v>57</v>
      </c>
      <c r="AZ57" s="153">
        <v>65</v>
      </c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</row>
    <row r="58" spans="1:68" x14ac:dyDescent="0.25">
      <c r="A58" s="148" t="s">
        <v>187</v>
      </c>
      <c r="B58" s="178" t="s">
        <v>188</v>
      </c>
      <c r="C58" s="150">
        <f t="shared" ref="C58:H58" si="48">IF(C60=0,0,(IFERROR((C59/C60),0)))</f>
        <v>0.31067961165048541</v>
      </c>
      <c r="D58" s="150">
        <f t="shared" si="48"/>
        <v>0.56000000000000005</v>
      </c>
      <c r="E58" s="150">
        <f t="shared" si="48"/>
        <v>0.5092592592592593</v>
      </c>
      <c r="F58" s="150">
        <f t="shared" si="48"/>
        <v>0.47126436781609193</v>
      </c>
      <c r="G58" s="150">
        <f t="shared" si="48"/>
        <v>0.43157894736842106</v>
      </c>
      <c r="H58" s="150">
        <f t="shared" si="48"/>
        <v>0.47368421052631576</v>
      </c>
      <c r="I58" s="150" t="s">
        <v>188</v>
      </c>
      <c r="J58" s="150">
        <f t="shared" ref="J58:O58" si="49">IF(J60=0,0,(IFERROR((J59/J60),0)))</f>
        <v>0.4823529411764706</v>
      </c>
      <c r="K58" s="150">
        <f t="shared" si="49"/>
        <v>0.46728971962616822</v>
      </c>
      <c r="L58" s="150">
        <f t="shared" si="49"/>
        <v>0.42168674698795183</v>
      </c>
      <c r="M58" s="150">
        <f t="shared" si="49"/>
        <v>0.44680851063829785</v>
      </c>
      <c r="N58" s="150">
        <f t="shared" si="49"/>
        <v>0.52127659574468088</v>
      </c>
      <c r="O58" s="150">
        <f t="shared" si="49"/>
        <v>0.47572815533980584</v>
      </c>
      <c r="P58" s="150" t="s">
        <v>188</v>
      </c>
      <c r="Q58" s="150">
        <f t="shared" ref="Q58:X58" si="50">IF(Q60=0,0,(IFERROR((Q59/Q60),0)))</f>
        <v>0.44660194174757284</v>
      </c>
      <c r="R58" s="150">
        <f t="shared" si="50"/>
        <v>0.52427184466019416</v>
      </c>
      <c r="S58" s="150">
        <f t="shared" si="50"/>
        <v>0.57017543859649122</v>
      </c>
      <c r="T58" s="150">
        <f t="shared" si="50"/>
        <v>0.5</v>
      </c>
      <c r="U58" s="150">
        <f t="shared" si="50"/>
        <v>0.52066115702479343</v>
      </c>
      <c r="V58" s="150">
        <f t="shared" si="50"/>
        <v>0.48514851485148514</v>
      </c>
      <c r="W58" s="150">
        <f t="shared" si="50"/>
        <v>0.50458715596330272</v>
      </c>
      <c r="X58" s="150">
        <f t="shared" si="50"/>
        <v>0.47413793103448276</v>
      </c>
      <c r="Y58" s="150">
        <f>IF(Y60=0,0,(IFERROR((Y59/Y60),0)))</f>
        <v>0.5663716814159292</v>
      </c>
      <c r="Z58" s="150">
        <f t="shared" ref="Z58:AF58" si="51">IF(Z60=0,0,(IFERROR((Z59/Z60),0)))</f>
        <v>0.5625</v>
      </c>
      <c r="AA58" s="150">
        <f t="shared" si="51"/>
        <v>0.51764705882352946</v>
      </c>
      <c r="AB58" s="150">
        <f t="shared" si="51"/>
        <v>0.61946902654867253</v>
      </c>
      <c r="AC58" s="150">
        <f t="shared" si="51"/>
        <v>0.54285714285714282</v>
      </c>
      <c r="AD58" s="150">
        <f t="shared" si="51"/>
        <v>0.59405940594059403</v>
      </c>
      <c r="AE58" s="150">
        <f t="shared" si="51"/>
        <v>0.54867256637168138</v>
      </c>
      <c r="AF58" s="150">
        <f t="shared" si="51"/>
        <v>0.61956521739130432</v>
      </c>
      <c r="AG58" s="150"/>
      <c r="AH58" s="148" t="s">
        <v>196</v>
      </c>
      <c r="AI58" s="150" t="s">
        <v>197</v>
      </c>
      <c r="AJ58" s="150">
        <f t="shared" ref="AJ58:BP58" si="52">IFERROR(ROUND((AJ59/AJ60),4),0)</f>
        <v>6.0000000000000001E-3</v>
      </c>
      <c r="AK58" s="150">
        <f t="shared" si="52"/>
        <v>6.0000000000000001E-3</v>
      </c>
      <c r="AL58" s="150">
        <f t="shared" si="52"/>
        <v>1.0200000000000001E-2</v>
      </c>
      <c r="AM58" s="150">
        <f t="shared" si="52"/>
        <v>2.9999999999999997E-4</v>
      </c>
      <c r="AN58" s="150">
        <f t="shared" si="52"/>
        <v>1.2999999999999999E-3</v>
      </c>
      <c r="AO58" s="150">
        <f t="shared" si="52"/>
        <v>1.1000000000000001E-3</v>
      </c>
      <c r="AP58" s="150">
        <f t="shared" si="52"/>
        <v>8.0000000000000004E-4</v>
      </c>
      <c r="AQ58" s="150">
        <f t="shared" si="52"/>
        <v>4.0000000000000002E-4</v>
      </c>
      <c r="AR58" s="150">
        <f t="shared" si="52"/>
        <v>2.0000000000000001E-4</v>
      </c>
      <c r="AS58" s="150">
        <f t="shared" si="52"/>
        <v>2.0000000000000001E-4</v>
      </c>
      <c r="AT58" s="150">
        <f t="shared" si="52"/>
        <v>4.0000000000000002E-4</v>
      </c>
      <c r="AU58" s="150">
        <f t="shared" si="52"/>
        <v>3.7000000000000002E-3</v>
      </c>
      <c r="AV58" s="162">
        <f t="shared" si="52"/>
        <v>4.3E-3</v>
      </c>
      <c r="AW58" s="150">
        <f t="shared" si="52"/>
        <v>0</v>
      </c>
      <c r="AX58" s="150">
        <f t="shared" si="52"/>
        <v>2.2000000000000001E-3</v>
      </c>
      <c r="AY58" s="150">
        <f t="shared" si="52"/>
        <v>1.18E-2</v>
      </c>
      <c r="AZ58" s="150">
        <f t="shared" si="52"/>
        <v>2.4400000000000002E-2</v>
      </c>
      <c r="BA58" s="150">
        <f t="shared" si="52"/>
        <v>0</v>
      </c>
      <c r="BB58" s="150">
        <f t="shared" si="52"/>
        <v>0</v>
      </c>
      <c r="BC58" s="150">
        <f t="shared" si="52"/>
        <v>0</v>
      </c>
      <c r="BD58" s="150">
        <f t="shared" si="52"/>
        <v>0</v>
      </c>
      <c r="BE58" s="150">
        <f t="shared" si="52"/>
        <v>0</v>
      </c>
      <c r="BF58" s="150">
        <f t="shared" si="52"/>
        <v>0</v>
      </c>
      <c r="BG58" s="150">
        <f t="shared" si="52"/>
        <v>0</v>
      </c>
      <c r="BH58" s="150">
        <f t="shared" si="52"/>
        <v>0</v>
      </c>
      <c r="BI58" s="150">
        <f t="shared" si="52"/>
        <v>0</v>
      </c>
      <c r="BJ58" s="150">
        <f t="shared" si="52"/>
        <v>0</v>
      </c>
      <c r="BK58" s="150">
        <f t="shared" si="52"/>
        <v>0</v>
      </c>
      <c r="BL58" s="150">
        <f t="shared" si="52"/>
        <v>0</v>
      </c>
      <c r="BM58" s="150">
        <f t="shared" si="52"/>
        <v>0</v>
      </c>
      <c r="BN58" s="150">
        <f t="shared" si="52"/>
        <v>0</v>
      </c>
      <c r="BO58" s="150">
        <f t="shared" si="52"/>
        <v>0</v>
      </c>
      <c r="BP58" s="150">
        <f t="shared" si="52"/>
        <v>0</v>
      </c>
    </row>
    <row r="59" spans="1:68" s="191" customFormat="1" x14ac:dyDescent="0.25">
      <c r="A59" s="183" t="s">
        <v>190</v>
      </c>
      <c r="B59" s="184"/>
      <c r="C59" s="185">
        <v>32</v>
      </c>
      <c r="D59" s="185">
        <v>42</v>
      </c>
      <c r="E59" s="185">
        <v>55</v>
      </c>
      <c r="F59" s="185">
        <v>41</v>
      </c>
      <c r="G59" s="185">
        <v>41</v>
      </c>
      <c r="H59" s="185">
        <v>45</v>
      </c>
      <c r="I59" s="184"/>
      <c r="J59" s="185">
        <v>41</v>
      </c>
      <c r="K59" s="185">
        <v>50</v>
      </c>
      <c r="L59" s="185">
        <v>35</v>
      </c>
      <c r="M59" s="185">
        <v>42</v>
      </c>
      <c r="N59" s="185">
        <v>49</v>
      </c>
      <c r="O59" s="185">
        <v>49</v>
      </c>
      <c r="P59" s="184"/>
      <c r="Q59" s="185">
        <v>46</v>
      </c>
      <c r="R59" s="185">
        <v>54</v>
      </c>
      <c r="S59" s="185">
        <v>65</v>
      </c>
      <c r="T59" s="185">
        <v>60</v>
      </c>
      <c r="U59" s="185">
        <v>63</v>
      </c>
      <c r="V59" s="185">
        <v>49</v>
      </c>
      <c r="W59" s="185">
        <v>55</v>
      </c>
      <c r="X59" s="185">
        <v>55</v>
      </c>
      <c r="Y59" s="185">
        <v>64</v>
      </c>
      <c r="Z59" s="185">
        <v>54</v>
      </c>
      <c r="AA59" s="185">
        <v>44</v>
      </c>
      <c r="AB59" s="185">
        <v>70</v>
      </c>
      <c r="AC59" s="185">
        <v>57</v>
      </c>
      <c r="AD59" s="185">
        <v>60</v>
      </c>
      <c r="AE59" s="185">
        <v>62</v>
      </c>
      <c r="AF59" s="185">
        <v>57</v>
      </c>
      <c r="AG59" s="185"/>
      <c r="AH59" s="183" t="s">
        <v>198</v>
      </c>
      <c r="AI59" s="186"/>
      <c r="AJ59" s="185">
        <v>5592</v>
      </c>
      <c r="AK59" s="185">
        <v>5592.34</v>
      </c>
      <c r="AL59" s="185">
        <v>5089.83</v>
      </c>
      <c r="AM59" s="185">
        <v>245.88</v>
      </c>
      <c r="AN59" s="185">
        <v>1261.27</v>
      </c>
      <c r="AO59" s="185">
        <v>1078.24</v>
      </c>
      <c r="AP59" s="185">
        <v>494.56</v>
      </c>
      <c r="AQ59" s="185">
        <v>777.75</v>
      </c>
      <c r="AR59" s="185">
        <v>187.21</v>
      </c>
      <c r="AS59" s="187">
        <v>63.49</v>
      </c>
      <c r="AT59" s="187">
        <v>166.7</v>
      </c>
      <c r="AU59" s="188">
        <v>1026.5899999999999</v>
      </c>
      <c r="AV59" s="189">
        <v>1268.8</v>
      </c>
      <c r="AW59" s="190">
        <v>0</v>
      </c>
      <c r="AX59" s="187">
        <v>730.29</v>
      </c>
      <c r="AY59" s="185">
        <v>3577.89</v>
      </c>
      <c r="AZ59" s="185">
        <v>4525.04</v>
      </c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</row>
    <row r="60" spans="1:68" s="191" customFormat="1" x14ac:dyDescent="0.25">
      <c r="A60" s="183" t="s">
        <v>191</v>
      </c>
      <c r="B60" s="184"/>
      <c r="C60" s="185">
        <v>103</v>
      </c>
      <c r="D60" s="185">
        <v>75</v>
      </c>
      <c r="E60" s="185">
        <v>108</v>
      </c>
      <c r="F60" s="185">
        <v>87</v>
      </c>
      <c r="G60" s="185">
        <v>95</v>
      </c>
      <c r="H60" s="185">
        <v>95</v>
      </c>
      <c r="I60" s="184"/>
      <c r="J60" s="185">
        <v>85</v>
      </c>
      <c r="K60" s="185">
        <v>107</v>
      </c>
      <c r="L60" s="185">
        <v>83</v>
      </c>
      <c r="M60" s="185">
        <v>94</v>
      </c>
      <c r="N60" s="185">
        <v>94</v>
      </c>
      <c r="O60" s="185">
        <v>103</v>
      </c>
      <c r="P60" s="184"/>
      <c r="Q60" s="185">
        <v>103</v>
      </c>
      <c r="R60" s="185">
        <v>103</v>
      </c>
      <c r="S60" s="185">
        <v>114</v>
      </c>
      <c r="T60" s="185">
        <v>120</v>
      </c>
      <c r="U60" s="185">
        <v>121</v>
      </c>
      <c r="V60" s="185">
        <v>101</v>
      </c>
      <c r="W60" s="185">
        <v>109</v>
      </c>
      <c r="X60" s="185">
        <v>116</v>
      </c>
      <c r="Y60" s="185">
        <v>113</v>
      </c>
      <c r="Z60" s="185">
        <v>96</v>
      </c>
      <c r="AA60" s="185">
        <v>85</v>
      </c>
      <c r="AB60" s="185">
        <v>113</v>
      </c>
      <c r="AC60" s="185">
        <v>105</v>
      </c>
      <c r="AD60" s="185">
        <v>101</v>
      </c>
      <c r="AE60" s="185">
        <v>113</v>
      </c>
      <c r="AF60" s="185">
        <v>92</v>
      </c>
      <c r="AG60" s="185"/>
      <c r="AH60" s="183" t="s">
        <v>199</v>
      </c>
      <c r="AI60" s="192"/>
      <c r="AJ60" s="185">
        <v>932361</v>
      </c>
      <c r="AK60" s="185">
        <v>932360.83</v>
      </c>
      <c r="AL60" s="185">
        <v>500041</v>
      </c>
      <c r="AM60" s="185">
        <v>818078.24</v>
      </c>
      <c r="AN60" s="185">
        <v>948936</v>
      </c>
      <c r="AO60" s="185">
        <v>975313</v>
      </c>
      <c r="AP60" s="185">
        <v>645080</v>
      </c>
      <c r="AQ60" s="193">
        <v>1955726.39</v>
      </c>
      <c r="AR60" s="185">
        <v>1226418</v>
      </c>
      <c r="AS60" s="187">
        <v>407318.8</v>
      </c>
      <c r="AT60" s="187">
        <v>387454.01</v>
      </c>
      <c r="AU60" s="188">
        <v>279158.02</v>
      </c>
      <c r="AV60" s="189">
        <v>297337.49</v>
      </c>
      <c r="AW60" s="190">
        <v>289298.93</v>
      </c>
      <c r="AX60" s="187">
        <v>335395.65000000002</v>
      </c>
      <c r="AY60" s="185">
        <v>303181.76</v>
      </c>
      <c r="AZ60" s="185">
        <v>185411.8</v>
      </c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</row>
    <row r="61" spans="1:68" ht="25.5" hidden="1" x14ac:dyDescent="0.25">
      <c r="A61" s="194" t="s">
        <v>200</v>
      </c>
      <c r="B61" s="195" t="s">
        <v>201</v>
      </c>
      <c r="C61" s="196">
        <f>IF((C63=0),1,IF((ISBLANK(C63)),0,IF((C63=0),1,((IFERROR((C62/C63),0))))))</f>
        <v>1</v>
      </c>
      <c r="D61" s="196">
        <f t="shared" ref="D61:O61" si="53">IF((D63=0),1,IF((ISBLANK(D63)),0,IF((D63=0),1,((IFERROR((D62/D63),0))))))</f>
        <v>1</v>
      </c>
      <c r="E61" s="196">
        <f t="shared" si="53"/>
        <v>1</v>
      </c>
      <c r="F61" s="196">
        <f t="shared" si="53"/>
        <v>1</v>
      </c>
      <c r="G61" s="196">
        <f t="shared" si="53"/>
        <v>1</v>
      </c>
      <c r="H61" s="196">
        <f t="shared" si="53"/>
        <v>1</v>
      </c>
      <c r="I61" s="196" t="s">
        <v>202</v>
      </c>
      <c r="J61" s="197" t="s">
        <v>203</v>
      </c>
      <c r="K61" s="197" t="s">
        <v>203</v>
      </c>
      <c r="L61" s="196">
        <f t="shared" si="53"/>
        <v>1</v>
      </c>
      <c r="M61" s="197" t="s">
        <v>203</v>
      </c>
      <c r="N61" s="196">
        <f t="shared" si="53"/>
        <v>1</v>
      </c>
      <c r="O61" s="196">
        <f t="shared" si="53"/>
        <v>1</v>
      </c>
      <c r="P61" s="196" t="s">
        <v>202</v>
      </c>
      <c r="Q61" s="196">
        <f t="shared" ref="Q61:AR61" si="54">IF((Q63=0),1,IF((ISBLANK(Q63)),0,IF((Q63=0),1,((IFERROR((Q62/Q63),0))))))</f>
        <v>1</v>
      </c>
      <c r="R61" s="196">
        <f t="shared" si="54"/>
        <v>1</v>
      </c>
      <c r="S61" s="196">
        <f t="shared" si="54"/>
        <v>1</v>
      </c>
      <c r="T61" s="196">
        <f t="shared" si="54"/>
        <v>1</v>
      </c>
      <c r="U61" s="196">
        <f t="shared" si="54"/>
        <v>1</v>
      </c>
      <c r="V61" s="196">
        <f t="shared" si="54"/>
        <v>1</v>
      </c>
      <c r="W61" s="196">
        <f t="shared" si="54"/>
        <v>1</v>
      </c>
      <c r="X61" s="196">
        <f t="shared" si="54"/>
        <v>1</v>
      </c>
      <c r="Y61" s="196">
        <f t="shared" si="54"/>
        <v>1</v>
      </c>
      <c r="Z61" s="196">
        <f t="shared" si="54"/>
        <v>1</v>
      </c>
      <c r="AA61" s="196">
        <f t="shared" si="54"/>
        <v>1</v>
      </c>
      <c r="AB61" s="196">
        <f t="shared" si="54"/>
        <v>1</v>
      </c>
      <c r="AC61" s="196">
        <f t="shared" si="54"/>
        <v>1</v>
      </c>
      <c r="AD61" s="196">
        <f t="shared" si="54"/>
        <v>1</v>
      </c>
      <c r="AE61" s="196">
        <f t="shared" si="54"/>
        <v>1</v>
      </c>
      <c r="AF61" s="196">
        <f t="shared" si="54"/>
        <v>1</v>
      </c>
      <c r="AG61" s="196"/>
      <c r="AH61" s="194" t="s">
        <v>200</v>
      </c>
      <c r="AI61" s="196" t="s">
        <v>202</v>
      </c>
      <c r="AJ61" s="196"/>
      <c r="AK61" s="196">
        <f t="shared" si="54"/>
        <v>1</v>
      </c>
      <c r="AL61" s="196">
        <f t="shared" si="54"/>
        <v>1</v>
      </c>
      <c r="AM61" s="196">
        <f t="shared" si="54"/>
        <v>1</v>
      </c>
      <c r="AN61" s="196">
        <f t="shared" si="54"/>
        <v>1</v>
      </c>
      <c r="AO61" s="196">
        <f t="shared" si="54"/>
        <v>1</v>
      </c>
      <c r="AP61" s="196">
        <f t="shared" si="54"/>
        <v>1</v>
      </c>
      <c r="AQ61" s="196">
        <f t="shared" si="54"/>
        <v>1</v>
      </c>
      <c r="AR61" s="196">
        <f t="shared" si="54"/>
        <v>1</v>
      </c>
    </row>
    <row r="62" spans="1:68" hidden="1" x14ac:dyDescent="0.25">
      <c r="A62" s="151" t="s">
        <v>204</v>
      </c>
      <c r="B62" s="149"/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49"/>
      <c r="J62" s="198" t="s">
        <v>205</v>
      </c>
      <c r="K62" s="198" t="s">
        <v>205</v>
      </c>
      <c r="L62" s="153">
        <v>1</v>
      </c>
      <c r="M62" s="198" t="s">
        <v>205</v>
      </c>
      <c r="N62" s="153">
        <v>2</v>
      </c>
      <c r="O62" s="153">
        <v>1</v>
      </c>
      <c r="P62" s="149"/>
      <c r="Q62" s="153">
        <v>0</v>
      </c>
      <c r="R62" s="153">
        <v>0</v>
      </c>
      <c r="S62" s="153">
        <v>0</v>
      </c>
      <c r="T62" s="153">
        <v>1</v>
      </c>
      <c r="U62" s="153">
        <v>0</v>
      </c>
      <c r="V62" s="153">
        <v>1</v>
      </c>
      <c r="W62" s="153">
        <v>2</v>
      </c>
      <c r="X62" s="153">
        <v>0</v>
      </c>
      <c r="Y62" s="153">
        <v>2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1</v>
      </c>
      <c r="AF62" s="153">
        <v>0</v>
      </c>
      <c r="AG62" s="153"/>
      <c r="AH62" s="151" t="s">
        <v>204</v>
      </c>
      <c r="AI62" s="149"/>
      <c r="AJ62" s="149"/>
      <c r="AK62" s="153"/>
      <c r="AL62" s="153"/>
      <c r="AM62" s="153"/>
      <c r="AN62" s="153"/>
      <c r="AO62" s="153"/>
      <c r="AP62" s="153"/>
      <c r="AQ62" s="153"/>
      <c r="AR62" s="153"/>
    </row>
    <row r="63" spans="1:68" hidden="1" x14ac:dyDescent="0.25">
      <c r="A63" s="151" t="s">
        <v>206</v>
      </c>
      <c r="B63" s="149"/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49"/>
      <c r="J63" s="198" t="s">
        <v>207</v>
      </c>
      <c r="K63" s="198" t="s">
        <v>207</v>
      </c>
      <c r="L63" s="153">
        <v>1</v>
      </c>
      <c r="M63" s="198" t="s">
        <v>207</v>
      </c>
      <c r="N63" s="153">
        <v>2</v>
      </c>
      <c r="O63" s="153">
        <v>1</v>
      </c>
      <c r="P63" s="149"/>
      <c r="Q63" s="153">
        <v>0</v>
      </c>
      <c r="R63" s="153">
        <v>0</v>
      </c>
      <c r="S63" s="153">
        <v>0</v>
      </c>
      <c r="T63" s="153">
        <v>1</v>
      </c>
      <c r="U63" s="153">
        <v>0</v>
      </c>
      <c r="V63" s="153">
        <v>1</v>
      </c>
      <c r="W63" s="153">
        <v>2</v>
      </c>
      <c r="X63" s="153">
        <v>0</v>
      </c>
      <c r="Y63" s="153">
        <v>2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1</v>
      </c>
      <c r="AF63" s="153">
        <v>0</v>
      </c>
      <c r="AG63" s="153"/>
      <c r="AH63" s="151" t="s">
        <v>206</v>
      </c>
      <c r="AI63" s="149"/>
      <c r="AJ63" s="149"/>
      <c r="AK63" s="153"/>
      <c r="AL63" s="153"/>
      <c r="AM63" s="153"/>
      <c r="AN63" s="153"/>
      <c r="AO63" s="153"/>
      <c r="AP63" s="153"/>
      <c r="AQ63" s="153"/>
      <c r="AR63" s="153"/>
    </row>
    <row r="64" spans="1:68" ht="25.5" hidden="1" x14ac:dyDescent="0.25">
      <c r="A64" s="148" t="s">
        <v>208</v>
      </c>
      <c r="B64" s="149" t="s">
        <v>159</v>
      </c>
      <c r="C64" s="150">
        <f t="shared" ref="C64:O64" si="55">IFERROR((C65/C66),0)</f>
        <v>3.8937019371167137E-4</v>
      </c>
      <c r="D64" s="150">
        <f t="shared" si="55"/>
        <v>7.6962544894817856E-4</v>
      </c>
      <c r="E64" s="150">
        <f t="shared" si="55"/>
        <v>7.6771221759157706E-4</v>
      </c>
      <c r="F64" s="150">
        <f t="shared" si="55"/>
        <v>4.6242774566473987E-4</v>
      </c>
      <c r="G64" s="150">
        <f t="shared" si="55"/>
        <v>4.1532551136953588E-4</v>
      </c>
      <c r="H64" s="150">
        <f t="shared" si="55"/>
        <v>5.6561085972850684E-4</v>
      </c>
      <c r="I64" s="150" t="s">
        <v>144</v>
      </c>
      <c r="J64" s="150">
        <f t="shared" si="55"/>
        <v>2.2454249466711575E-4</v>
      </c>
      <c r="K64" s="150">
        <f t="shared" si="55"/>
        <v>2.0435271278226218E-4</v>
      </c>
      <c r="L64" s="150">
        <f t="shared" si="55"/>
        <v>1.270513499205929E-3</v>
      </c>
      <c r="M64" s="150">
        <f t="shared" si="55"/>
        <v>1.0236462278636503E-3</v>
      </c>
      <c r="N64" s="150">
        <f t="shared" si="55"/>
        <v>1.0679196924391286E-4</v>
      </c>
      <c r="O64" s="150">
        <f t="shared" si="55"/>
        <v>9.8347757671125098E-5</v>
      </c>
      <c r="P64" s="150" t="s">
        <v>144</v>
      </c>
      <c r="Q64" s="150">
        <f t="shared" ref="Q64:AR64" si="56">IFERROR((Q65/Q66),0)</f>
        <v>0</v>
      </c>
      <c r="R64" s="150">
        <f t="shared" si="56"/>
        <v>0</v>
      </c>
      <c r="S64" s="150">
        <f t="shared" si="56"/>
        <v>4.4169611307420494E-4</v>
      </c>
      <c r="T64" s="150">
        <f t="shared" si="56"/>
        <v>4.2228212039532795E-3</v>
      </c>
      <c r="U64" s="150">
        <f t="shared" si="56"/>
        <v>8.4796065462562541E-5</v>
      </c>
      <c r="V64" s="150">
        <f t="shared" si="56"/>
        <v>9.5183704549781079E-4</v>
      </c>
      <c r="W64" s="150">
        <f t="shared" si="56"/>
        <v>4.9144879103597404E-4</v>
      </c>
      <c r="X64" s="150">
        <f t="shared" si="56"/>
        <v>2.8598665395614874E-4</v>
      </c>
      <c r="Y64" s="150">
        <f>IFERROR((Y65/Y66),0)</f>
        <v>1.5346249760214848E-3</v>
      </c>
      <c r="Z64" s="150">
        <f t="shared" si="56"/>
        <v>2.0651881116997397E-3</v>
      </c>
      <c r="AA64" s="150">
        <f t="shared" si="56"/>
        <v>0</v>
      </c>
      <c r="AB64" s="150">
        <f t="shared" si="56"/>
        <v>1.7534630896019639E-3</v>
      </c>
      <c r="AC64" s="150">
        <f t="shared" si="56"/>
        <v>1.3068692313975333E-3</v>
      </c>
      <c r="AD64" s="150">
        <f t="shared" si="56"/>
        <v>1.4674080939141179E-3</v>
      </c>
      <c r="AE64" s="150">
        <f t="shared" si="56"/>
        <v>1.5031942878617061E-3</v>
      </c>
      <c r="AF64" s="150">
        <f t="shared" si="56"/>
        <v>1.3378920767058123E-3</v>
      </c>
      <c r="AG64" s="150"/>
      <c r="AH64" s="148" t="s">
        <v>208</v>
      </c>
      <c r="AI64" s="150" t="s">
        <v>144</v>
      </c>
      <c r="AJ64" s="150"/>
      <c r="AK64" s="150">
        <f t="shared" si="56"/>
        <v>0</v>
      </c>
      <c r="AL64" s="150">
        <f t="shared" si="56"/>
        <v>0</v>
      </c>
      <c r="AM64" s="150">
        <f t="shared" si="56"/>
        <v>0</v>
      </c>
      <c r="AN64" s="150">
        <f t="shared" si="56"/>
        <v>0</v>
      </c>
      <c r="AO64" s="150">
        <f t="shared" si="56"/>
        <v>0</v>
      </c>
      <c r="AP64" s="150">
        <f t="shared" si="56"/>
        <v>0</v>
      </c>
      <c r="AQ64" s="150">
        <f t="shared" si="56"/>
        <v>0</v>
      </c>
      <c r="AR64" s="150">
        <f t="shared" si="56"/>
        <v>0</v>
      </c>
    </row>
    <row r="65" spans="1:44" hidden="1" x14ac:dyDescent="0.25">
      <c r="A65" s="169" t="s">
        <v>209</v>
      </c>
      <c r="B65" s="17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7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7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9" t="s">
        <v>209</v>
      </c>
      <c r="AI65" s="170"/>
      <c r="AJ65" s="17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69" t="s">
        <v>210</v>
      </c>
      <c r="B66" s="170"/>
      <c r="C66" s="17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7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7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9" t="s">
        <v>210</v>
      </c>
      <c r="AI66" s="170"/>
      <c r="AJ66" s="170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5">
      <c r="A67" s="199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AH67" s="199"/>
    </row>
    <row r="68" spans="1:44" x14ac:dyDescent="0.25">
      <c r="A68" s="199"/>
      <c r="B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AH68" s="199"/>
    </row>
    <row r="69" spans="1:44" x14ac:dyDescent="0.25">
      <c r="A69" s="199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AH69" s="199"/>
    </row>
    <row r="70" spans="1:44" x14ac:dyDescent="0.2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AH70" s="199"/>
    </row>
    <row r="71" spans="1:44" x14ac:dyDescent="0.25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AH71" s="199"/>
    </row>
    <row r="72" spans="1:44" x14ac:dyDescent="0.25">
      <c r="A72" s="199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AH72" s="199"/>
    </row>
    <row r="73" spans="1:44" x14ac:dyDescent="0.25">
      <c r="A73" s="199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AH73" s="199"/>
    </row>
    <row r="74" spans="1:44" x14ac:dyDescent="0.25">
      <c r="A74" s="199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AH74" s="199"/>
    </row>
    <row r="75" spans="1:44" x14ac:dyDescent="0.25">
      <c r="A75" s="199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AH75" s="199"/>
    </row>
    <row r="76" spans="1:44" x14ac:dyDescent="0.25">
      <c r="A76" s="199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AH76" s="199"/>
    </row>
    <row r="77" spans="1:44" x14ac:dyDescent="0.25">
      <c r="A77" s="199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AH77" s="199"/>
    </row>
    <row r="78" spans="1:44" x14ac:dyDescent="0.25">
      <c r="A78" s="199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AH78" s="199"/>
    </row>
    <row r="79" spans="1:44" x14ac:dyDescent="0.25">
      <c r="A79" s="199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AH79" s="199"/>
    </row>
    <row r="80" spans="1:44" x14ac:dyDescent="0.25">
      <c r="A80" s="199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AH80" s="199"/>
    </row>
    <row r="81" spans="1:34" x14ac:dyDescent="0.25">
      <c r="A81" s="199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AH81" s="199"/>
    </row>
    <row r="82" spans="1:34" x14ac:dyDescent="0.25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AH82" s="199"/>
    </row>
    <row r="83" spans="1:34" x14ac:dyDescent="0.25">
      <c r="A83" s="199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AH83" s="199"/>
    </row>
    <row r="84" spans="1:34" x14ac:dyDescent="0.25">
      <c r="A84" s="199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AH84" s="199"/>
    </row>
    <row r="85" spans="1:34" x14ac:dyDescent="0.25">
      <c r="A85" s="199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AH85" s="199"/>
    </row>
    <row r="86" spans="1:34" x14ac:dyDescent="0.25">
      <c r="A86" s="199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AH86" s="199"/>
    </row>
    <row r="87" spans="1:34" x14ac:dyDescent="0.25">
      <c r="A87" s="199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AH87" s="199"/>
    </row>
    <row r="88" spans="1:34" x14ac:dyDescent="0.25">
      <c r="A88" s="199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AH88" s="199"/>
    </row>
    <row r="89" spans="1:34" x14ac:dyDescent="0.25">
      <c r="A89" s="199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AH89" s="199"/>
    </row>
    <row r="90" spans="1:34" x14ac:dyDescent="0.25">
      <c r="A90" s="199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AH90" s="199"/>
    </row>
    <row r="91" spans="1:34" x14ac:dyDescent="0.25">
      <c r="A91" s="199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AH91" s="199"/>
    </row>
    <row r="92" spans="1:34" x14ac:dyDescent="0.25">
      <c r="A92" s="199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AH92" s="199"/>
    </row>
    <row r="93" spans="1:34" x14ac:dyDescent="0.25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AH93" s="199"/>
    </row>
    <row r="94" spans="1:34" x14ac:dyDescent="0.25">
      <c r="A94" s="199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AH94" s="199"/>
    </row>
    <row r="95" spans="1:34" x14ac:dyDescent="0.25">
      <c r="A95" s="199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AH95" s="199"/>
    </row>
    <row r="96" spans="1:34" x14ac:dyDescent="0.25">
      <c r="A96" s="199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AH96" s="199"/>
    </row>
    <row r="97" spans="1:34" x14ac:dyDescent="0.25">
      <c r="A97" s="199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AH97" s="199"/>
    </row>
    <row r="98" spans="1:34" x14ac:dyDescent="0.25">
      <c r="A98" s="199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AH98" s="199"/>
    </row>
    <row r="99" spans="1:34" x14ac:dyDescent="0.25">
      <c r="A99" s="199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AH99" s="199"/>
    </row>
    <row r="100" spans="1:34" x14ac:dyDescent="0.25">
      <c r="A100" s="199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AH100" s="199"/>
    </row>
    <row r="101" spans="1:34" x14ac:dyDescent="0.25">
      <c r="A101" s="199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AH101" s="199"/>
    </row>
    <row r="102" spans="1:34" x14ac:dyDescent="0.25">
      <c r="A102" s="199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AH102" s="199"/>
    </row>
    <row r="103" spans="1:34" x14ac:dyDescent="0.25">
      <c r="A103" s="199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AH103" s="199"/>
    </row>
    <row r="104" spans="1:34" x14ac:dyDescent="0.25">
      <c r="A104" s="199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AH104" s="199"/>
    </row>
    <row r="105" spans="1:34" x14ac:dyDescent="0.25">
      <c r="A105" s="199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AH105" s="199"/>
    </row>
    <row r="106" spans="1:34" x14ac:dyDescent="0.25">
      <c r="A106" s="199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AH106" s="199"/>
    </row>
    <row r="107" spans="1:34" x14ac:dyDescent="0.25">
      <c r="A107" s="199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AH107" s="199"/>
    </row>
    <row r="108" spans="1:34" x14ac:dyDescent="0.25">
      <c r="A108" s="199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AH108" s="199"/>
    </row>
    <row r="109" spans="1:34" x14ac:dyDescent="0.25">
      <c r="A109" s="199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AH109" s="199"/>
    </row>
    <row r="110" spans="1:34" x14ac:dyDescent="0.25">
      <c r="A110" s="199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AH110" s="199"/>
    </row>
    <row r="111" spans="1:34" x14ac:dyDescent="0.25">
      <c r="A111" s="199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AH111" s="199"/>
    </row>
    <row r="112" spans="1:34" x14ac:dyDescent="0.25">
      <c r="A112" s="199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AH112" s="199"/>
    </row>
    <row r="113" spans="1:34" x14ac:dyDescent="0.25">
      <c r="A113" s="199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AH113" s="199"/>
    </row>
    <row r="114" spans="1:34" x14ac:dyDescent="0.25">
      <c r="A114" s="199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AH114" s="199"/>
    </row>
    <row r="115" spans="1:34" x14ac:dyDescent="0.25">
      <c r="A115" s="199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AH115" s="199"/>
    </row>
    <row r="116" spans="1:34" x14ac:dyDescent="0.25">
      <c r="A116" s="199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AH116" s="199"/>
    </row>
    <row r="117" spans="1:34" x14ac:dyDescent="0.25">
      <c r="A117" s="199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AH117" s="199"/>
    </row>
    <row r="118" spans="1:34" x14ac:dyDescent="0.25">
      <c r="A118" s="199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AH118" s="199"/>
    </row>
    <row r="119" spans="1:34" x14ac:dyDescent="0.25">
      <c r="A119" s="199"/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AH119" s="199"/>
    </row>
    <row r="120" spans="1:34" x14ac:dyDescent="0.25">
      <c r="A120" s="199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AH120" s="199"/>
    </row>
    <row r="121" spans="1:34" x14ac:dyDescent="0.25">
      <c r="A121" s="199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AH121" s="199"/>
    </row>
    <row r="122" spans="1:34" x14ac:dyDescent="0.25">
      <c r="A122" s="199"/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AH122" s="199"/>
    </row>
    <row r="123" spans="1:34" x14ac:dyDescent="0.25">
      <c r="A123" s="199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AH123" s="199"/>
    </row>
    <row r="124" spans="1:34" x14ac:dyDescent="0.25">
      <c r="A124" s="199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AH124" s="199"/>
    </row>
    <row r="125" spans="1:34" x14ac:dyDescent="0.25">
      <c r="A125" s="199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AH125" s="199"/>
    </row>
    <row r="126" spans="1:34" x14ac:dyDescent="0.25">
      <c r="A126" s="199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AH126" s="199"/>
    </row>
    <row r="127" spans="1:34" x14ac:dyDescent="0.25">
      <c r="A127" s="199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AH127" s="199"/>
    </row>
    <row r="128" spans="1:34" x14ac:dyDescent="0.25">
      <c r="A128" s="199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AH128" s="199"/>
    </row>
    <row r="129" spans="1:34" x14ac:dyDescent="0.25">
      <c r="A129" s="199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AH129" s="199"/>
    </row>
    <row r="130" spans="1:34" x14ac:dyDescent="0.25">
      <c r="A130" s="199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AH130" s="199"/>
    </row>
    <row r="131" spans="1:34" x14ac:dyDescent="0.25">
      <c r="A131" s="199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AH131" s="199"/>
    </row>
    <row r="132" spans="1:34" x14ac:dyDescent="0.25">
      <c r="A132" s="199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AH132" s="199"/>
    </row>
    <row r="133" spans="1:34" x14ac:dyDescent="0.25">
      <c r="A133" s="199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AH133" s="199"/>
    </row>
    <row r="134" spans="1:34" x14ac:dyDescent="0.25">
      <c r="A134" s="199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AH134" s="199"/>
    </row>
    <row r="135" spans="1:34" x14ac:dyDescent="0.25">
      <c r="A135" s="199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AH135" s="199"/>
    </row>
    <row r="136" spans="1:34" x14ac:dyDescent="0.25">
      <c r="A136" s="199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AH136" s="199"/>
    </row>
    <row r="137" spans="1:34" x14ac:dyDescent="0.25">
      <c r="A137" s="199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AH137" s="199"/>
    </row>
    <row r="138" spans="1:34" x14ac:dyDescent="0.25">
      <c r="A138" s="199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AH138" s="199"/>
    </row>
    <row r="139" spans="1:34" x14ac:dyDescent="0.25">
      <c r="A139" s="199"/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AH139" s="199"/>
    </row>
    <row r="140" spans="1:34" x14ac:dyDescent="0.25">
      <c r="A140" s="199"/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AH140" s="199"/>
    </row>
    <row r="141" spans="1:34" x14ac:dyDescent="0.25">
      <c r="A141" s="199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AH141" s="199"/>
    </row>
    <row r="142" spans="1:34" x14ac:dyDescent="0.25">
      <c r="A142" s="199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AH142" s="199"/>
    </row>
    <row r="143" spans="1:34" x14ac:dyDescent="0.25">
      <c r="A143" s="199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AH143" s="199"/>
    </row>
    <row r="144" spans="1:34" x14ac:dyDescent="0.25">
      <c r="A144" s="199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AH144" s="199"/>
    </row>
    <row r="145" spans="1:34" x14ac:dyDescent="0.25">
      <c r="A145" s="199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AH145" s="199"/>
    </row>
    <row r="146" spans="1:34" x14ac:dyDescent="0.25">
      <c r="A146" s="199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AH146" s="199"/>
    </row>
    <row r="147" spans="1:34" x14ac:dyDescent="0.25">
      <c r="A147" s="199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AH147" s="199"/>
    </row>
    <row r="148" spans="1:34" x14ac:dyDescent="0.25">
      <c r="A148" s="199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AH148" s="199"/>
    </row>
    <row r="149" spans="1:34" x14ac:dyDescent="0.25">
      <c r="A149" s="199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AH149" s="199"/>
    </row>
    <row r="150" spans="1:34" x14ac:dyDescent="0.25">
      <c r="A150" s="199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AH150" s="199"/>
    </row>
    <row r="151" spans="1:34" x14ac:dyDescent="0.25">
      <c r="A151" s="199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AH151" s="199"/>
    </row>
    <row r="152" spans="1:34" x14ac:dyDescent="0.25">
      <c r="A152" s="199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AH152" s="199"/>
    </row>
    <row r="153" spans="1:34" x14ac:dyDescent="0.25">
      <c r="A153" s="199"/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AH153" s="199"/>
    </row>
    <row r="154" spans="1:34" x14ac:dyDescent="0.25">
      <c r="A154" s="199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AH154" s="199"/>
    </row>
    <row r="155" spans="1:34" x14ac:dyDescent="0.25">
      <c r="A155" s="199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AH155" s="199"/>
    </row>
    <row r="156" spans="1:34" x14ac:dyDescent="0.25">
      <c r="A156" s="199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AH156" s="199"/>
    </row>
    <row r="157" spans="1:34" x14ac:dyDescent="0.25">
      <c r="A157" s="199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AH157" s="199"/>
    </row>
    <row r="158" spans="1:34" x14ac:dyDescent="0.25">
      <c r="A158" s="199"/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AH158" s="199"/>
    </row>
    <row r="159" spans="1:34" x14ac:dyDescent="0.25">
      <c r="A159" s="199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AH159" s="199"/>
    </row>
    <row r="160" spans="1:34" x14ac:dyDescent="0.25">
      <c r="A160" s="199"/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AH160" s="199"/>
    </row>
    <row r="161" spans="1:34" x14ac:dyDescent="0.25">
      <c r="A161" s="199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AH161" s="199"/>
    </row>
    <row r="162" spans="1:34" x14ac:dyDescent="0.25">
      <c r="A162" s="199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AH162" s="199"/>
    </row>
    <row r="163" spans="1:34" x14ac:dyDescent="0.25">
      <c r="A163" s="199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AH163" s="199"/>
    </row>
    <row r="164" spans="1:34" x14ac:dyDescent="0.25">
      <c r="A164" s="199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AH164" s="199"/>
    </row>
    <row r="165" spans="1:34" x14ac:dyDescent="0.25">
      <c r="A165" s="199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AH165" s="199"/>
    </row>
    <row r="166" spans="1:34" x14ac:dyDescent="0.25">
      <c r="A166" s="199"/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AH166" s="199"/>
    </row>
    <row r="167" spans="1:34" x14ac:dyDescent="0.25">
      <c r="A167" s="199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AH167" s="199"/>
    </row>
    <row r="168" spans="1:34" x14ac:dyDescent="0.25">
      <c r="A168" s="199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AH168" s="199"/>
    </row>
    <row r="169" spans="1:34" x14ac:dyDescent="0.25">
      <c r="A169" s="199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AH169" s="199"/>
    </row>
    <row r="170" spans="1:34" x14ac:dyDescent="0.25">
      <c r="A170" s="199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AH170" s="199"/>
    </row>
    <row r="171" spans="1:34" x14ac:dyDescent="0.25">
      <c r="A171" s="199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AH171" s="199"/>
    </row>
    <row r="172" spans="1:34" x14ac:dyDescent="0.25">
      <c r="A172" s="199"/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AH172" s="199"/>
    </row>
    <row r="173" spans="1:34" x14ac:dyDescent="0.25">
      <c r="A173" s="199"/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AH173" s="199"/>
    </row>
    <row r="174" spans="1:34" x14ac:dyDescent="0.25">
      <c r="A174" s="199"/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AH174" s="199"/>
    </row>
    <row r="175" spans="1:34" x14ac:dyDescent="0.25">
      <c r="A175" s="199"/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AH175" s="199"/>
    </row>
    <row r="176" spans="1:34" x14ac:dyDescent="0.25">
      <c r="A176" s="199"/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AH176" s="199"/>
    </row>
    <row r="177" spans="1:34" x14ac:dyDescent="0.25">
      <c r="A177" s="199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AH177" s="199"/>
    </row>
    <row r="178" spans="1:34" x14ac:dyDescent="0.25">
      <c r="A178" s="199"/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AH178" s="199"/>
    </row>
    <row r="179" spans="1:34" x14ac:dyDescent="0.25">
      <c r="A179" s="199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AH179" s="199"/>
    </row>
    <row r="180" spans="1:34" x14ac:dyDescent="0.25">
      <c r="A180" s="199"/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AH180" s="199"/>
    </row>
    <row r="181" spans="1:34" x14ac:dyDescent="0.25">
      <c r="A181" s="199"/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AH181" s="199"/>
    </row>
    <row r="182" spans="1:34" x14ac:dyDescent="0.25">
      <c r="A182" s="199"/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AH182" s="199"/>
    </row>
    <row r="183" spans="1:34" x14ac:dyDescent="0.25">
      <c r="A183" s="199"/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AH183" s="199"/>
    </row>
    <row r="184" spans="1:34" x14ac:dyDescent="0.25">
      <c r="A184" s="199"/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AH184" s="199"/>
    </row>
    <row r="185" spans="1:34" x14ac:dyDescent="0.25">
      <c r="A185" s="199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AH185" s="199"/>
    </row>
    <row r="186" spans="1:34" x14ac:dyDescent="0.25">
      <c r="A186" s="199"/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AH186" s="199"/>
    </row>
    <row r="187" spans="1:34" x14ac:dyDescent="0.25">
      <c r="A187" s="199"/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AH187" s="199"/>
    </row>
    <row r="188" spans="1:34" x14ac:dyDescent="0.25">
      <c r="A188" s="199"/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AH188" s="199"/>
    </row>
    <row r="189" spans="1:34" x14ac:dyDescent="0.25">
      <c r="A189" s="199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AH189" s="199"/>
    </row>
    <row r="190" spans="1:34" x14ac:dyDescent="0.25">
      <c r="A190" s="199"/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AH190" s="199"/>
    </row>
    <row r="191" spans="1:34" x14ac:dyDescent="0.25">
      <c r="A191" s="199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AH191" s="199"/>
    </row>
    <row r="192" spans="1:34" x14ac:dyDescent="0.25">
      <c r="A192" s="199"/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AH192" s="199"/>
    </row>
    <row r="193" spans="1:34" x14ac:dyDescent="0.25">
      <c r="A193" s="199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AH193" s="199"/>
    </row>
    <row r="194" spans="1:34" x14ac:dyDescent="0.25">
      <c r="A194" s="199"/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AH194" s="199"/>
    </row>
    <row r="195" spans="1:34" x14ac:dyDescent="0.25">
      <c r="A195" s="199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AH195" s="199"/>
    </row>
    <row r="196" spans="1:34" x14ac:dyDescent="0.25">
      <c r="A196" s="199"/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AH196" s="199"/>
    </row>
    <row r="197" spans="1:34" x14ac:dyDescent="0.25">
      <c r="A197" s="199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AH197" s="199"/>
    </row>
    <row r="198" spans="1:34" x14ac:dyDescent="0.25">
      <c r="A198" s="199"/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AH198" s="199"/>
    </row>
    <row r="199" spans="1:34" x14ac:dyDescent="0.25">
      <c r="A199" s="199"/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AH199" s="199"/>
    </row>
    <row r="200" spans="1:34" x14ac:dyDescent="0.25">
      <c r="A200" s="199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AH200" s="199"/>
    </row>
    <row r="201" spans="1:34" x14ac:dyDescent="0.25">
      <c r="A201" s="199"/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AH201" s="199"/>
    </row>
    <row r="202" spans="1:34" x14ac:dyDescent="0.25">
      <c r="A202" s="199"/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AH202" s="199"/>
    </row>
    <row r="203" spans="1:34" x14ac:dyDescent="0.25">
      <c r="A203" s="199"/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AH203" s="199"/>
    </row>
    <row r="204" spans="1:34" x14ac:dyDescent="0.25">
      <c r="A204" s="199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AH204" s="199"/>
    </row>
    <row r="205" spans="1:34" x14ac:dyDescent="0.25">
      <c r="A205" s="199"/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AH205" s="199"/>
    </row>
    <row r="206" spans="1:34" x14ac:dyDescent="0.25">
      <c r="A206" s="199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AH206" s="199"/>
    </row>
    <row r="207" spans="1:34" x14ac:dyDescent="0.25">
      <c r="A207" s="199"/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AH207" s="199"/>
    </row>
    <row r="208" spans="1:34" x14ac:dyDescent="0.25">
      <c r="A208" s="199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AH208" s="199"/>
    </row>
    <row r="209" spans="1:34" x14ac:dyDescent="0.25">
      <c r="A209" s="199"/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AH209" s="199"/>
    </row>
    <row r="210" spans="1:34" x14ac:dyDescent="0.25">
      <c r="A210" s="199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AH210" s="199"/>
    </row>
    <row r="211" spans="1:34" x14ac:dyDescent="0.25">
      <c r="A211" s="199"/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AH211" s="199"/>
    </row>
    <row r="212" spans="1:34" x14ac:dyDescent="0.25">
      <c r="A212" s="199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AH212" s="199"/>
    </row>
    <row r="213" spans="1:34" x14ac:dyDescent="0.25">
      <c r="A213" s="199"/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AH213" s="199"/>
    </row>
    <row r="214" spans="1:34" x14ac:dyDescent="0.25">
      <c r="A214" s="199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AH214" s="199"/>
    </row>
    <row r="215" spans="1:34" x14ac:dyDescent="0.25">
      <c r="A215" s="199"/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AH215" s="199"/>
    </row>
    <row r="216" spans="1:34" x14ac:dyDescent="0.25">
      <c r="A216" s="199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AH216" s="199"/>
    </row>
    <row r="217" spans="1:34" x14ac:dyDescent="0.25">
      <c r="A217" s="199"/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AH217" s="199"/>
    </row>
    <row r="218" spans="1:34" x14ac:dyDescent="0.25">
      <c r="A218" s="199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AH218" s="199"/>
    </row>
    <row r="219" spans="1:34" x14ac:dyDescent="0.25">
      <c r="A219" s="199"/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AH219" s="199"/>
    </row>
    <row r="220" spans="1:34" x14ac:dyDescent="0.25">
      <c r="A220" s="199"/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AH220" s="199"/>
    </row>
    <row r="221" spans="1:34" x14ac:dyDescent="0.25">
      <c r="A221" s="199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AH221" s="199"/>
    </row>
    <row r="222" spans="1:34" x14ac:dyDescent="0.25">
      <c r="A222" s="199"/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AH222" s="199"/>
    </row>
    <row r="223" spans="1:34" x14ac:dyDescent="0.25">
      <c r="A223" s="199"/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AH223" s="199"/>
    </row>
    <row r="224" spans="1:34" x14ac:dyDescent="0.25">
      <c r="A224" s="199"/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200"/>
      <c r="O224" s="200"/>
      <c r="AH224" s="199"/>
    </row>
    <row r="225" spans="1:34" x14ac:dyDescent="0.25">
      <c r="A225" s="199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AH225" s="199"/>
    </row>
    <row r="226" spans="1:34" x14ac:dyDescent="0.25">
      <c r="A226" s="199"/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  <c r="AH226" s="199"/>
    </row>
    <row r="227" spans="1:34" x14ac:dyDescent="0.25">
      <c r="A227" s="199"/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  <c r="O227" s="200"/>
      <c r="AH227" s="199"/>
    </row>
    <row r="228" spans="1:34" x14ac:dyDescent="0.25">
      <c r="A228" s="199"/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AH228" s="199"/>
    </row>
    <row r="229" spans="1:34" x14ac:dyDescent="0.25">
      <c r="A229" s="199"/>
      <c r="B229" s="200"/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AH229" s="199"/>
    </row>
    <row r="230" spans="1:34" x14ac:dyDescent="0.25">
      <c r="A230" s="199"/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AH230" s="199"/>
    </row>
    <row r="231" spans="1:34" x14ac:dyDescent="0.25">
      <c r="A231" s="199"/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AH231" s="199"/>
    </row>
    <row r="232" spans="1:34" x14ac:dyDescent="0.25">
      <c r="A232" s="199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AH232" s="199"/>
    </row>
    <row r="233" spans="1:34" x14ac:dyDescent="0.25">
      <c r="A233" s="199"/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AH233" s="199"/>
    </row>
    <row r="234" spans="1:34" x14ac:dyDescent="0.25">
      <c r="A234" s="199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AH234" s="199"/>
    </row>
    <row r="235" spans="1:34" x14ac:dyDescent="0.25">
      <c r="A235" s="199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AH235" s="199"/>
    </row>
    <row r="236" spans="1:34" x14ac:dyDescent="0.25">
      <c r="A236" s="199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AH236" s="199"/>
    </row>
    <row r="237" spans="1:34" x14ac:dyDescent="0.25">
      <c r="A237" s="199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AH237" s="199"/>
    </row>
    <row r="238" spans="1:34" x14ac:dyDescent="0.25">
      <c r="A238" s="199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AH238" s="199"/>
    </row>
    <row r="239" spans="1:34" x14ac:dyDescent="0.25">
      <c r="A239" s="199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AH239" s="199"/>
    </row>
    <row r="240" spans="1:34" x14ac:dyDescent="0.25">
      <c r="A240" s="199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AH240" s="199"/>
    </row>
    <row r="241" spans="1:34" x14ac:dyDescent="0.25">
      <c r="A241" s="199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AH241" s="199"/>
    </row>
    <row r="242" spans="1:34" x14ac:dyDescent="0.25">
      <c r="A242" s="199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AH242" s="199"/>
    </row>
    <row r="243" spans="1:34" x14ac:dyDescent="0.25">
      <c r="A243" s="199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AH243" s="199"/>
    </row>
    <row r="244" spans="1:34" x14ac:dyDescent="0.25">
      <c r="A244" s="199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AH244" s="199"/>
    </row>
    <row r="245" spans="1:34" x14ac:dyDescent="0.25">
      <c r="A245" s="199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AH245" s="199"/>
    </row>
    <row r="246" spans="1:34" x14ac:dyDescent="0.25">
      <c r="A246" s="199"/>
      <c r="B246" s="200"/>
      <c r="C246" s="200"/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AH246" s="199"/>
    </row>
    <row r="247" spans="1:34" x14ac:dyDescent="0.25">
      <c r="A247" s="199"/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AH247" s="199"/>
    </row>
    <row r="248" spans="1:34" x14ac:dyDescent="0.25">
      <c r="A248" s="199"/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AH248" s="199"/>
    </row>
    <row r="249" spans="1:34" x14ac:dyDescent="0.25">
      <c r="A249" s="199"/>
      <c r="B249" s="200"/>
      <c r="C249" s="200"/>
      <c r="D249" s="200"/>
      <c r="E249" s="200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AH249" s="199"/>
    </row>
    <row r="250" spans="1:34" x14ac:dyDescent="0.25">
      <c r="A250" s="199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AH250" s="199"/>
    </row>
    <row r="251" spans="1:34" x14ac:dyDescent="0.25">
      <c r="A251" s="199"/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AH251" s="199"/>
    </row>
    <row r="252" spans="1:34" x14ac:dyDescent="0.25">
      <c r="A252" s="199"/>
      <c r="B252" s="200"/>
      <c r="C252" s="200"/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  <c r="AH252" s="199"/>
    </row>
    <row r="253" spans="1:34" x14ac:dyDescent="0.25">
      <c r="A253" s="199"/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  <c r="N253" s="200"/>
      <c r="O253" s="200"/>
      <c r="AH253" s="199"/>
    </row>
    <row r="254" spans="1:34" x14ac:dyDescent="0.25">
      <c r="A254" s="199"/>
      <c r="B254" s="200"/>
      <c r="C254" s="200"/>
      <c r="D254" s="200"/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AH254" s="199"/>
    </row>
    <row r="255" spans="1:34" x14ac:dyDescent="0.25">
      <c r="A255" s="199"/>
      <c r="B255" s="200"/>
      <c r="C255" s="200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AH255" s="199"/>
    </row>
    <row r="256" spans="1:34" x14ac:dyDescent="0.25">
      <c r="A256" s="199"/>
      <c r="B256" s="200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AH256" s="199"/>
    </row>
    <row r="257" spans="1:34" x14ac:dyDescent="0.25">
      <c r="A257" s="199"/>
      <c r="B257" s="200"/>
      <c r="C257" s="200"/>
      <c r="D257" s="200"/>
      <c r="E257" s="200"/>
      <c r="F257" s="200"/>
      <c r="G257" s="200"/>
      <c r="H257" s="200"/>
      <c r="I257" s="200"/>
      <c r="J257" s="200"/>
      <c r="K257" s="200"/>
      <c r="L257" s="200"/>
      <c r="M257" s="200"/>
      <c r="N257" s="200"/>
      <c r="O257" s="200"/>
      <c r="AH257" s="199"/>
    </row>
    <row r="258" spans="1:34" x14ac:dyDescent="0.25">
      <c r="A258" s="199"/>
      <c r="B258" s="200"/>
      <c r="C258" s="200"/>
      <c r="D258" s="200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  <c r="AH258" s="199"/>
    </row>
    <row r="259" spans="1:34" x14ac:dyDescent="0.25">
      <c r="A259" s="199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AH259" s="199"/>
    </row>
    <row r="260" spans="1:34" x14ac:dyDescent="0.25">
      <c r="A260" s="199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AH260" s="199"/>
    </row>
    <row r="261" spans="1:34" x14ac:dyDescent="0.25">
      <c r="A261" s="199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AH261" s="199"/>
    </row>
    <row r="262" spans="1:34" x14ac:dyDescent="0.25">
      <c r="A262" s="199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AH262" s="199"/>
    </row>
    <row r="263" spans="1:34" x14ac:dyDescent="0.25">
      <c r="A263" s="199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AH263" s="199"/>
    </row>
    <row r="264" spans="1:34" x14ac:dyDescent="0.25">
      <c r="A264" s="199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AH264" s="199"/>
    </row>
    <row r="265" spans="1:34" x14ac:dyDescent="0.25">
      <c r="A265" s="199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AH265" s="199"/>
    </row>
    <row r="266" spans="1:34" x14ac:dyDescent="0.25">
      <c r="A266" s="199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AH266" s="199"/>
    </row>
    <row r="267" spans="1:34" x14ac:dyDescent="0.25">
      <c r="A267" s="199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AH267" s="199"/>
    </row>
    <row r="268" spans="1:34" x14ac:dyDescent="0.25">
      <c r="A268" s="199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AH268" s="199"/>
    </row>
    <row r="269" spans="1:34" x14ac:dyDescent="0.25">
      <c r="A269" s="199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AH269" s="199"/>
    </row>
    <row r="270" spans="1:34" x14ac:dyDescent="0.25">
      <c r="A270" s="199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AH270" s="199"/>
    </row>
    <row r="271" spans="1:34" x14ac:dyDescent="0.25">
      <c r="A271" s="199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AH271" s="199"/>
    </row>
    <row r="272" spans="1:34" x14ac:dyDescent="0.25">
      <c r="A272" s="199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AH272" s="199"/>
    </row>
    <row r="273" spans="1:34" x14ac:dyDescent="0.25">
      <c r="A273" s="199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AH273" s="199"/>
    </row>
    <row r="274" spans="1:34" x14ac:dyDescent="0.25">
      <c r="A274" s="199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AH274" s="199"/>
    </row>
    <row r="275" spans="1:34" x14ac:dyDescent="0.25">
      <c r="A275" s="199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AH275" s="199"/>
    </row>
    <row r="276" spans="1:34" x14ac:dyDescent="0.25">
      <c r="A276" s="199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AH276" s="199"/>
    </row>
    <row r="277" spans="1:34" x14ac:dyDescent="0.25">
      <c r="A277" s="199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AH277" s="199"/>
    </row>
    <row r="278" spans="1:34" x14ac:dyDescent="0.25">
      <c r="A278" s="199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AH278" s="199"/>
    </row>
    <row r="279" spans="1:34" x14ac:dyDescent="0.25">
      <c r="A279" s="199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AH279" s="199"/>
    </row>
    <row r="280" spans="1:34" x14ac:dyDescent="0.25">
      <c r="A280" s="199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AH280" s="199"/>
    </row>
    <row r="281" spans="1:34" x14ac:dyDescent="0.25">
      <c r="A281" s="199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AH281" s="199"/>
    </row>
    <row r="282" spans="1:34" x14ac:dyDescent="0.25">
      <c r="A282" s="199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AH282" s="199"/>
    </row>
    <row r="283" spans="1:34" x14ac:dyDescent="0.25">
      <c r="A283" s="199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AH283" s="199"/>
    </row>
    <row r="284" spans="1:34" x14ac:dyDescent="0.25">
      <c r="A284" s="199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AH284" s="199"/>
    </row>
    <row r="285" spans="1:34" x14ac:dyDescent="0.25">
      <c r="A285" s="199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AH285" s="199"/>
    </row>
    <row r="286" spans="1:34" x14ac:dyDescent="0.25">
      <c r="A286" s="199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AH286" s="199"/>
    </row>
    <row r="287" spans="1:34" x14ac:dyDescent="0.25">
      <c r="A287" s="199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AH287" s="199"/>
    </row>
    <row r="288" spans="1:34" x14ac:dyDescent="0.25">
      <c r="A288" s="199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AH288" s="199"/>
    </row>
    <row r="289" spans="1:34" x14ac:dyDescent="0.25">
      <c r="A289" s="199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AH289" s="199"/>
    </row>
    <row r="290" spans="1:34" x14ac:dyDescent="0.25">
      <c r="A290" s="199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AH290" s="199"/>
    </row>
    <row r="291" spans="1:34" x14ac:dyDescent="0.25">
      <c r="A291" s="199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AH291" s="199"/>
    </row>
    <row r="292" spans="1:34" x14ac:dyDescent="0.25">
      <c r="A292" s="199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AH292" s="199"/>
    </row>
    <row r="293" spans="1:34" x14ac:dyDescent="0.25">
      <c r="A293" s="199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AH293" s="199"/>
    </row>
    <row r="294" spans="1:34" x14ac:dyDescent="0.25">
      <c r="A294" s="199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AH294" s="199"/>
    </row>
    <row r="295" spans="1:34" x14ac:dyDescent="0.25">
      <c r="A295" s="199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AH295" s="199"/>
    </row>
    <row r="296" spans="1:34" x14ac:dyDescent="0.25">
      <c r="A296" s="199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AH296" s="199"/>
    </row>
    <row r="297" spans="1:34" x14ac:dyDescent="0.25">
      <c r="A297" s="199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AH297" s="199"/>
    </row>
    <row r="298" spans="1:34" x14ac:dyDescent="0.25">
      <c r="A298" s="199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AH298" s="199"/>
    </row>
    <row r="299" spans="1:34" x14ac:dyDescent="0.25">
      <c r="A299" s="199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AH299" s="199"/>
    </row>
    <row r="300" spans="1:34" x14ac:dyDescent="0.25">
      <c r="A300" s="199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AH300" s="199"/>
    </row>
    <row r="301" spans="1:34" x14ac:dyDescent="0.25">
      <c r="A301" s="199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AH301" s="199"/>
    </row>
    <row r="302" spans="1:34" x14ac:dyDescent="0.25">
      <c r="A302" s="199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AH302" s="199"/>
    </row>
    <row r="303" spans="1:34" x14ac:dyDescent="0.25">
      <c r="A303" s="199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AH303" s="199"/>
    </row>
    <row r="304" spans="1:34" x14ac:dyDescent="0.25">
      <c r="A304" s="199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AH304" s="199"/>
    </row>
    <row r="305" spans="1:34" x14ac:dyDescent="0.25">
      <c r="A305" s="199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AH305" s="199"/>
    </row>
    <row r="306" spans="1:34" x14ac:dyDescent="0.25">
      <c r="A306" s="199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AH306" s="199"/>
    </row>
    <row r="307" spans="1:34" x14ac:dyDescent="0.25">
      <c r="A307" s="199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AH307" s="199"/>
    </row>
    <row r="308" spans="1:34" x14ac:dyDescent="0.25">
      <c r="A308" s="199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AH308" s="199"/>
    </row>
    <row r="309" spans="1:34" x14ac:dyDescent="0.25">
      <c r="A309" s="199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AH309" s="199"/>
    </row>
    <row r="310" spans="1:34" x14ac:dyDescent="0.25">
      <c r="A310" s="199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AH310" s="199"/>
    </row>
    <row r="311" spans="1:34" x14ac:dyDescent="0.25">
      <c r="A311" s="199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AH311" s="199"/>
    </row>
    <row r="312" spans="1:34" x14ac:dyDescent="0.25">
      <c r="A312" s="199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AH312" s="199"/>
    </row>
    <row r="313" spans="1:34" x14ac:dyDescent="0.25">
      <c r="A313" s="199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AH313" s="199"/>
    </row>
    <row r="314" spans="1:34" x14ac:dyDescent="0.25">
      <c r="A314" s="199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AH314" s="199"/>
    </row>
    <row r="315" spans="1:34" x14ac:dyDescent="0.25">
      <c r="A315" s="199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AH315" s="199"/>
    </row>
    <row r="316" spans="1:34" x14ac:dyDescent="0.25">
      <c r="A316" s="199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AH316" s="199"/>
    </row>
    <row r="317" spans="1:34" x14ac:dyDescent="0.25">
      <c r="A317" s="199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AH317" s="199"/>
    </row>
    <row r="318" spans="1:34" x14ac:dyDescent="0.25">
      <c r="A318" s="199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AH318" s="199"/>
    </row>
    <row r="319" spans="1:34" x14ac:dyDescent="0.25">
      <c r="A319" s="199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AH319" s="199"/>
    </row>
    <row r="320" spans="1:34" x14ac:dyDescent="0.25">
      <c r="A320" s="199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AH320" s="199"/>
    </row>
    <row r="321" spans="1:34" x14ac:dyDescent="0.25">
      <c r="A321" s="199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AH321" s="199"/>
    </row>
    <row r="322" spans="1:34" x14ac:dyDescent="0.25">
      <c r="A322" s="199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AH322" s="199"/>
    </row>
    <row r="323" spans="1:34" x14ac:dyDescent="0.25">
      <c r="A323" s="199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AH323" s="199"/>
    </row>
    <row r="324" spans="1:34" x14ac:dyDescent="0.25">
      <c r="A324" s="199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AH324" s="199"/>
    </row>
    <row r="325" spans="1:34" x14ac:dyDescent="0.25">
      <c r="A325" s="199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AH325" s="199"/>
    </row>
    <row r="326" spans="1:34" x14ac:dyDescent="0.25">
      <c r="A326" s="199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AH326" s="199"/>
    </row>
    <row r="327" spans="1:34" x14ac:dyDescent="0.25">
      <c r="A327" s="199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AH327" s="199"/>
    </row>
    <row r="328" spans="1:34" x14ac:dyDescent="0.25">
      <c r="A328" s="199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AH328" s="199"/>
    </row>
    <row r="329" spans="1:34" x14ac:dyDescent="0.25">
      <c r="A329" s="199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AH329" s="199"/>
    </row>
    <row r="330" spans="1:34" x14ac:dyDescent="0.25">
      <c r="A330" s="199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AH330" s="199"/>
    </row>
    <row r="331" spans="1:34" x14ac:dyDescent="0.25">
      <c r="A331" s="199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AH331" s="199"/>
    </row>
    <row r="332" spans="1:34" x14ac:dyDescent="0.25">
      <c r="A332" s="199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AH332" s="199"/>
    </row>
    <row r="333" spans="1:34" x14ac:dyDescent="0.25">
      <c r="A333" s="199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AH333" s="199"/>
    </row>
    <row r="334" spans="1:34" x14ac:dyDescent="0.25">
      <c r="A334" s="199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AH334" s="199"/>
    </row>
    <row r="335" spans="1:34" x14ac:dyDescent="0.25">
      <c r="A335" s="199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AH335" s="199"/>
    </row>
    <row r="336" spans="1:34" x14ac:dyDescent="0.25">
      <c r="A336" s="199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AH336" s="199"/>
    </row>
    <row r="337" spans="1:34" x14ac:dyDescent="0.25">
      <c r="A337" s="199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AH337" s="199"/>
    </row>
    <row r="338" spans="1:34" x14ac:dyDescent="0.25">
      <c r="A338" s="199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AH338" s="199"/>
    </row>
    <row r="339" spans="1:34" x14ac:dyDescent="0.25">
      <c r="A339" s="199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AH339" s="199"/>
    </row>
    <row r="340" spans="1:34" x14ac:dyDescent="0.25">
      <c r="A340" s="199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AH340" s="199"/>
    </row>
    <row r="341" spans="1:34" x14ac:dyDescent="0.25">
      <c r="A341" s="199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AH341" s="199"/>
    </row>
    <row r="342" spans="1:34" x14ac:dyDescent="0.25">
      <c r="A342" s="199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AH342" s="199"/>
    </row>
    <row r="343" spans="1:34" x14ac:dyDescent="0.25">
      <c r="A343" s="199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AH343" s="199"/>
    </row>
    <row r="344" spans="1:34" x14ac:dyDescent="0.25">
      <c r="A344" s="199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AH344" s="199"/>
    </row>
    <row r="345" spans="1:34" x14ac:dyDescent="0.25">
      <c r="A345" s="199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AH345" s="199"/>
    </row>
    <row r="346" spans="1:34" x14ac:dyDescent="0.25">
      <c r="A346" s="199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AH346" s="199"/>
    </row>
    <row r="347" spans="1:34" x14ac:dyDescent="0.25">
      <c r="A347" s="199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AH347" s="199"/>
    </row>
    <row r="348" spans="1:34" x14ac:dyDescent="0.25">
      <c r="A348" s="199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AH348" s="199"/>
    </row>
    <row r="349" spans="1:34" x14ac:dyDescent="0.25">
      <c r="A349" s="199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AH349" s="199"/>
    </row>
    <row r="350" spans="1:34" x14ac:dyDescent="0.25">
      <c r="A350" s="199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AH350" s="199"/>
    </row>
    <row r="351" spans="1:34" x14ac:dyDescent="0.25">
      <c r="A351" s="199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AH351" s="199"/>
    </row>
    <row r="352" spans="1:34" x14ac:dyDescent="0.25">
      <c r="A352" s="199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AH352" s="199"/>
    </row>
    <row r="353" spans="1:34" x14ac:dyDescent="0.25">
      <c r="A353" s="199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AH353" s="199"/>
    </row>
    <row r="354" spans="1:34" x14ac:dyDescent="0.25">
      <c r="A354" s="199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AH354" s="199"/>
    </row>
    <row r="355" spans="1:34" x14ac:dyDescent="0.25">
      <c r="A355" s="199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AH355" s="199"/>
    </row>
    <row r="356" spans="1:34" x14ac:dyDescent="0.25">
      <c r="A356" s="199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AH356" s="199"/>
    </row>
    <row r="357" spans="1:34" x14ac:dyDescent="0.25">
      <c r="A357" s="199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AH357" s="199"/>
    </row>
    <row r="358" spans="1:34" x14ac:dyDescent="0.25">
      <c r="A358" s="199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AH358" s="199"/>
    </row>
    <row r="359" spans="1:34" x14ac:dyDescent="0.25">
      <c r="A359" s="199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AH359" s="199"/>
    </row>
    <row r="360" spans="1:34" x14ac:dyDescent="0.25">
      <c r="A360" s="199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AH360" s="199"/>
    </row>
    <row r="361" spans="1:34" x14ac:dyDescent="0.25">
      <c r="A361" s="199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AH361" s="199"/>
    </row>
    <row r="362" spans="1:34" x14ac:dyDescent="0.25">
      <c r="A362" s="199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AH362" s="199"/>
    </row>
    <row r="363" spans="1:34" x14ac:dyDescent="0.25">
      <c r="A363" s="199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AH363" s="199"/>
    </row>
    <row r="364" spans="1:34" x14ac:dyDescent="0.25">
      <c r="A364" s="199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AH364" s="199"/>
    </row>
    <row r="365" spans="1:34" x14ac:dyDescent="0.25">
      <c r="A365" s="199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AH365" s="199"/>
    </row>
    <row r="366" spans="1:34" x14ac:dyDescent="0.25">
      <c r="A366" s="199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AH366" s="199"/>
    </row>
    <row r="367" spans="1:34" x14ac:dyDescent="0.25">
      <c r="A367" s="199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AH367" s="199"/>
    </row>
    <row r="368" spans="1:34" x14ac:dyDescent="0.25">
      <c r="A368" s="199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AH368" s="199"/>
    </row>
    <row r="369" spans="1:34" x14ac:dyDescent="0.25">
      <c r="A369" s="199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AH369" s="199"/>
    </row>
    <row r="370" spans="1:34" x14ac:dyDescent="0.25">
      <c r="A370" s="199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AH370" s="199"/>
    </row>
    <row r="371" spans="1:34" x14ac:dyDescent="0.25">
      <c r="A371" s="199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AH371" s="199"/>
    </row>
    <row r="372" spans="1:34" x14ac:dyDescent="0.25">
      <c r="A372" s="199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AH372" s="199"/>
    </row>
    <row r="373" spans="1:34" x14ac:dyDescent="0.25">
      <c r="A373" s="199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AH373" s="199"/>
    </row>
    <row r="374" spans="1:34" x14ac:dyDescent="0.25">
      <c r="A374" s="199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AH374" s="199"/>
    </row>
    <row r="375" spans="1:34" x14ac:dyDescent="0.25">
      <c r="A375" s="199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AH375" s="199"/>
    </row>
    <row r="376" spans="1:34" x14ac:dyDescent="0.25">
      <c r="A376" s="199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AH376" s="199"/>
    </row>
    <row r="377" spans="1:34" x14ac:dyDescent="0.25">
      <c r="A377" s="199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AH377" s="199"/>
    </row>
    <row r="378" spans="1:34" x14ac:dyDescent="0.25">
      <c r="A378" s="199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AH378" s="199"/>
    </row>
    <row r="379" spans="1:34" x14ac:dyDescent="0.25">
      <c r="A379" s="199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AH379" s="199"/>
    </row>
    <row r="380" spans="1:34" x14ac:dyDescent="0.25">
      <c r="A380" s="199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AH380" s="199"/>
    </row>
    <row r="381" spans="1:34" x14ac:dyDescent="0.25">
      <c r="A381" s="199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AH381" s="199"/>
    </row>
    <row r="382" spans="1:34" x14ac:dyDescent="0.25">
      <c r="A382" s="199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AH382" s="199"/>
    </row>
    <row r="383" spans="1:34" x14ac:dyDescent="0.25">
      <c r="A383" s="199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AH383" s="199"/>
    </row>
    <row r="384" spans="1:34" x14ac:dyDescent="0.25">
      <c r="A384" s="199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AH384" s="199"/>
    </row>
    <row r="385" spans="1:34" x14ac:dyDescent="0.25">
      <c r="A385" s="199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AH385" s="199"/>
    </row>
    <row r="386" spans="1:34" x14ac:dyDescent="0.25">
      <c r="A386" s="199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AH386" s="199"/>
    </row>
    <row r="387" spans="1:34" x14ac:dyDescent="0.25">
      <c r="A387" s="199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AH387" s="199"/>
    </row>
    <row r="388" spans="1:34" x14ac:dyDescent="0.25">
      <c r="A388" s="199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AH388" s="199"/>
    </row>
    <row r="389" spans="1:34" x14ac:dyDescent="0.25">
      <c r="A389" s="199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AH389" s="199"/>
    </row>
    <row r="390" spans="1:34" x14ac:dyDescent="0.25">
      <c r="A390" s="199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AH390" s="199"/>
    </row>
    <row r="391" spans="1:34" x14ac:dyDescent="0.25">
      <c r="A391" s="199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AH391" s="199"/>
    </row>
    <row r="392" spans="1:34" x14ac:dyDescent="0.25">
      <c r="A392" s="199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AH392" s="199"/>
    </row>
    <row r="393" spans="1:34" x14ac:dyDescent="0.25">
      <c r="A393" s="199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AH393" s="199"/>
    </row>
    <row r="394" spans="1:34" x14ac:dyDescent="0.25">
      <c r="A394" s="199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AH394" s="199"/>
    </row>
    <row r="395" spans="1:34" x14ac:dyDescent="0.25">
      <c r="A395" s="199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AH395" s="199"/>
    </row>
    <row r="396" spans="1:34" x14ac:dyDescent="0.25">
      <c r="A396" s="199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AH396" s="199"/>
    </row>
    <row r="397" spans="1:34" x14ac:dyDescent="0.25">
      <c r="A397" s="199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AH397" s="199"/>
    </row>
    <row r="398" spans="1:34" x14ac:dyDescent="0.25">
      <c r="A398" s="199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AH398" s="199"/>
    </row>
    <row r="399" spans="1:34" x14ac:dyDescent="0.25">
      <c r="A399" s="199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AH399" s="199"/>
    </row>
    <row r="400" spans="1:34" x14ac:dyDescent="0.25">
      <c r="A400" s="199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AH400" s="199"/>
    </row>
    <row r="401" spans="1:34" x14ac:dyDescent="0.25">
      <c r="A401" s="199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AH401" s="199"/>
    </row>
    <row r="402" spans="1:34" x14ac:dyDescent="0.25">
      <c r="A402" s="199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AH402" s="199"/>
    </row>
    <row r="403" spans="1:34" x14ac:dyDescent="0.25">
      <c r="A403" s="199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AH403" s="199"/>
    </row>
    <row r="404" spans="1:34" x14ac:dyDescent="0.25">
      <c r="A404" s="199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AH404" s="199"/>
    </row>
    <row r="405" spans="1:34" x14ac:dyDescent="0.25">
      <c r="A405" s="199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AH405" s="199"/>
    </row>
    <row r="406" spans="1:34" x14ac:dyDescent="0.25">
      <c r="A406" s="199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AH406" s="199"/>
    </row>
    <row r="407" spans="1:34" x14ac:dyDescent="0.25">
      <c r="A407" s="199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AH407" s="199"/>
    </row>
    <row r="408" spans="1:34" x14ac:dyDescent="0.25">
      <c r="A408" s="199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AH408" s="199"/>
    </row>
    <row r="409" spans="1:34" x14ac:dyDescent="0.25">
      <c r="A409" s="199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AH409" s="199"/>
    </row>
    <row r="410" spans="1:34" x14ac:dyDescent="0.25">
      <c r="A410" s="199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AH410" s="199"/>
    </row>
    <row r="411" spans="1:34" x14ac:dyDescent="0.25">
      <c r="A411" s="199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AH411" s="199"/>
    </row>
    <row r="412" spans="1:34" x14ac:dyDescent="0.25">
      <c r="A412" s="199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AH412" s="199"/>
    </row>
    <row r="413" spans="1:34" x14ac:dyDescent="0.25">
      <c r="A413" s="199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AH413" s="199"/>
    </row>
    <row r="414" spans="1:34" x14ac:dyDescent="0.25">
      <c r="A414" s="199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AH414" s="199"/>
    </row>
    <row r="415" spans="1:34" x14ac:dyDescent="0.25">
      <c r="A415" s="199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AH415" s="199"/>
    </row>
    <row r="416" spans="1:34" x14ac:dyDescent="0.25">
      <c r="A416" s="199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AH416" s="199"/>
    </row>
    <row r="417" spans="1:34" x14ac:dyDescent="0.25">
      <c r="A417" s="199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AH417" s="199"/>
    </row>
    <row r="418" spans="1:34" x14ac:dyDescent="0.25">
      <c r="A418" s="199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AH418" s="199"/>
    </row>
    <row r="419" spans="1:34" x14ac:dyDescent="0.25">
      <c r="A419" s="199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AH419" s="199"/>
    </row>
    <row r="420" spans="1:34" x14ac:dyDescent="0.25">
      <c r="A420" s="199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AH420" s="199"/>
    </row>
    <row r="421" spans="1:34" x14ac:dyDescent="0.25">
      <c r="A421" s="199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AH421" s="199"/>
    </row>
    <row r="422" spans="1:34" x14ac:dyDescent="0.25">
      <c r="A422" s="199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AH422" s="199"/>
    </row>
    <row r="423" spans="1:34" x14ac:dyDescent="0.25">
      <c r="A423" s="199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AH423" s="199"/>
    </row>
    <row r="424" spans="1:34" x14ac:dyDescent="0.25">
      <c r="A424" s="199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AH424" s="199"/>
    </row>
    <row r="425" spans="1:34" x14ac:dyDescent="0.25">
      <c r="A425" s="199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AH425" s="199"/>
    </row>
    <row r="426" spans="1:34" x14ac:dyDescent="0.25">
      <c r="A426" s="199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AH426" s="199"/>
    </row>
    <row r="427" spans="1:34" x14ac:dyDescent="0.25">
      <c r="A427" s="199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AH427" s="199"/>
    </row>
    <row r="428" spans="1:34" x14ac:dyDescent="0.25">
      <c r="A428" s="199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AH428" s="199"/>
    </row>
    <row r="429" spans="1:34" x14ac:dyDescent="0.25">
      <c r="A429" s="199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AH429" s="199"/>
    </row>
    <row r="430" spans="1:34" x14ac:dyDescent="0.25">
      <c r="A430" s="199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AH430" s="199"/>
    </row>
    <row r="431" spans="1:34" x14ac:dyDescent="0.25">
      <c r="A431" s="199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AH431" s="199"/>
    </row>
    <row r="432" spans="1:34" x14ac:dyDescent="0.25">
      <c r="A432" s="199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AH432" s="199"/>
    </row>
    <row r="433" spans="1:34" x14ac:dyDescent="0.25">
      <c r="A433" s="199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AH433" s="199"/>
    </row>
    <row r="434" spans="1:34" x14ac:dyDescent="0.25">
      <c r="A434" s="199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AH434" s="199"/>
    </row>
    <row r="435" spans="1:34" x14ac:dyDescent="0.25">
      <c r="A435" s="199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AH435" s="199"/>
    </row>
    <row r="436" spans="1:34" x14ac:dyDescent="0.25">
      <c r="A436" s="199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AH436" s="199"/>
    </row>
    <row r="437" spans="1:34" x14ac:dyDescent="0.25">
      <c r="A437" s="199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AH437" s="199"/>
    </row>
    <row r="438" spans="1:34" x14ac:dyDescent="0.25">
      <c r="A438" s="199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AH438" s="199"/>
    </row>
    <row r="439" spans="1:34" x14ac:dyDescent="0.25">
      <c r="A439" s="199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AH439" s="199"/>
    </row>
    <row r="440" spans="1:34" x14ac:dyDescent="0.25">
      <c r="A440" s="199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AH440" s="199"/>
    </row>
    <row r="441" spans="1:34" x14ac:dyDescent="0.25">
      <c r="A441" s="199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AH441" s="199"/>
    </row>
    <row r="442" spans="1:34" x14ac:dyDescent="0.25">
      <c r="A442" s="199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AH442" s="199"/>
    </row>
    <row r="443" spans="1:34" x14ac:dyDescent="0.25">
      <c r="A443" s="199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AH443" s="199"/>
    </row>
    <row r="444" spans="1:34" x14ac:dyDescent="0.25">
      <c r="A444" s="199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AH444" s="199"/>
    </row>
    <row r="445" spans="1:34" x14ac:dyDescent="0.25">
      <c r="A445" s="199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AH445" s="199"/>
    </row>
    <row r="446" spans="1:34" x14ac:dyDescent="0.25">
      <c r="A446" s="199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AH446" s="199"/>
    </row>
    <row r="447" spans="1:34" x14ac:dyDescent="0.25">
      <c r="A447" s="199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AH447" s="199"/>
    </row>
    <row r="448" spans="1:34" x14ac:dyDescent="0.25">
      <c r="A448" s="199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AH448" s="199"/>
    </row>
    <row r="449" spans="1:34" x14ac:dyDescent="0.25">
      <c r="A449" s="199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AH449" s="199"/>
    </row>
    <row r="450" spans="1:34" x14ac:dyDescent="0.25">
      <c r="A450" s="199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AH450" s="199"/>
    </row>
    <row r="451" spans="1:34" x14ac:dyDescent="0.25">
      <c r="A451" s="199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AH451" s="199"/>
    </row>
    <row r="452" spans="1:34" x14ac:dyDescent="0.25">
      <c r="A452" s="199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AH452" s="199"/>
    </row>
    <row r="453" spans="1:34" x14ac:dyDescent="0.25">
      <c r="A453" s="199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AH453" s="199"/>
    </row>
    <row r="454" spans="1:34" x14ac:dyDescent="0.25">
      <c r="A454" s="199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AH454" s="199"/>
    </row>
    <row r="455" spans="1:34" x14ac:dyDescent="0.25">
      <c r="A455" s="199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AH455" s="199"/>
    </row>
    <row r="456" spans="1:34" x14ac:dyDescent="0.25">
      <c r="A456" s="199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AH456" s="199"/>
    </row>
    <row r="457" spans="1:34" x14ac:dyDescent="0.25">
      <c r="A457" s="199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AH457" s="199"/>
    </row>
    <row r="458" spans="1:34" x14ac:dyDescent="0.25">
      <c r="A458" s="199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AH458" s="199"/>
    </row>
    <row r="459" spans="1:34" x14ac:dyDescent="0.25">
      <c r="A459" s="199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AH459" s="199"/>
    </row>
    <row r="460" spans="1:34" x14ac:dyDescent="0.25">
      <c r="A460" s="199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AH460" s="199"/>
    </row>
    <row r="461" spans="1:34" x14ac:dyDescent="0.25">
      <c r="A461" s="199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AH461" s="199"/>
    </row>
    <row r="462" spans="1:34" x14ac:dyDescent="0.25">
      <c r="A462" s="199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AH462" s="199"/>
    </row>
    <row r="463" spans="1:34" x14ac:dyDescent="0.25">
      <c r="A463" s="199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AH463" s="199"/>
    </row>
    <row r="464" spans="1:34" x14ac:dyDescent="0.25">
      <c r="A464" s="199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AH464" s="199"/>
    </row>
    <row r="465" spans="1:34" x14ac:dyDescent="0.25">
      <c r="A465" s="199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AH465" s="199"/>
    </row>
    <row r="466" spans="1:34" x14ac:dyDescent="0.25">
      <c r="A466" s="199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AH466" s="199"/>
    </row>
    <row r="467" spans="1:34" x14ac:dyDescent="0.25">
      <c r="A467" s="199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AH467" s="199"/>
    </row>
    <row r="468" spans="1:34" x14ac:dyDescent="0.25">
      <c r="A468" s="199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AH468" s="199"/>
    </row>
    <row r="469" spans="1:34" x14ac:dyDescent="0.25">
      <c r="A469" s="199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AH469" s="199"/>
    </row>
    <row r="470" spans="1:34" x14ac:dyDescent="0.25">
      <c r="A470" s="199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AH470" s="199"/>
    </row>
    <row r="471" spans="1:34" x14ac:dyDescent="0.25">
      <c r="A471" s="199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AH471" s="199"/>
    </row>
    <row r="472" spans="1:34" x14ac:dyDescent="0.25">
      <c r="A472" s="199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AH472" s="199"/>
    </row>
    <row r="473" spans="1:34" x14ac:dyDescent="0.25">
      <c r="A473" s="199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AH473" s="199"/>
    </row>
    <row r="474" spans="1:34" x14ac:dyDescent="0.25">
      <c r="A474" s="199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AH474" s="199"/>
    </row>
    <row r="475" spans="1:34" x14ac:dyDescent="0.25">
      <c r="A475" s="199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AH475" s="199"/>
    </row>
    <row r="476" spans="1:34" x14ac:dyDescent="0.25">
      <c r="A476" s="199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AH476" s="199"/>
    </row>
    <row r="477" spans="1:34" x14ac:dyDescent="0.25">
      <c r="A477" s="199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AH477" s="199"/>
    </row>
    <row r="478" spans="1:34" x14ac:dyDescent="0.25">
      <c r="A478" s="199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AH478" s="199"/>
    </row>
    <row r="479" spans="1:34" x14ac:dyDescent="0.25">
      <c r="A479" s="199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AH479" s="199"/>
    </row>
    <row r="480" spans="1:34" x14ac:dyDescent="0.25">
      <c r="A480" s="199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AH480" s="199"/>
    </row>
    <row r="481" spans="1:34" x14ac:dyDescent="0.25">
      <c r="A481" s="199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AH481" s="199"/>
    </row>
    <row r="482" spans="1:34" x14ac:dyDescent="0.25">
      <c r="A482" s="199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AH482" s="199"/>
    </row>
    <row r="483" spans="1:34" x14ac:dyDescent="0.25">
      <c r="A483" s="199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AH483" s="199"/>
    </row>
    <row r="484" spans="1:34" x14ac:dyDescent="0.25">
      <c r="A484" s="199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AH484" s="199"/>
    </row>
    <row r="485" spans="1:34" x14ac:dyDescent="0.25">
      <c r="A485" s="199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AH485" s="199"/>
    </row>
    <row r="486" spans="1:34" x14ac:dyDescent="0.25">
      <c r="A486" s="199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AH486" s="199"/>
    </row>
    <row r="487" spans="1:34" x14ac:dyDescent="0.25">
      <c r="A487" s="199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AH487" s="199"/>
    </row>
    <row r="488" spans="1:34" x14ac:dyDescent="0.25">
      <c r="A488" s="199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AH488" s="199"/>
    </row>
    <row r="489" spans="1:34" x14ac:dyDescent="0.25">
      <c r="A489" s="199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AH489" s="199"/>
    </row>
    <row r="490" spans="1:34" x14ac:dyDescent="0.25">
      <c r="A490" s="199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AH490" s="199"/>
    </row>
    <row r="491" spans="1:34" x14ac:dyDescent="0.25">
      <c r="A491" s="199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AH491" s="199"/>
    </row>
    <row r="492" spans="1:34" x14ac:dyDescent="0.25">
      <c r="A492" s="199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AH492" s="199"/>
    </row>
    <row r="493" spans="1:34" x14ac:dyDescent="0.25">
      <c r="A493" s="199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AH493" s="199"/>
    </row>
    <row r="494" spans="1:34" x14ac:dyDescent="0.25">
      <c r="A494" s="199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AH494" s="199"/>
    </row>
    <row r="495" spans="1:34" x14ac:dyDescent="0.25">
      <c r="A495" s="199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AH495" s="199"/>
    </row>
    <row r="496" spans="1:34" x14ac:dyDescent="0.25">
      <c r="A496" s="199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AH496" s="199"/>
    </row>
    <row r="497" spans="1:34" x14ac:dyDescent="0.25">
      <c r="A497" s="199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AH497" s="199"/>
    </row>
    <row r="498" spans="1:34" x14ac:dyDescent="0.25">
      <c r="A498" s="199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AH498" s="199"/>
    </row>
    <row r="499" spans="1:34" x14ac:dyDescent="0.25">
      <c r="A499" s="199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AH499" s="199"/>
    </row>
    <row r="500" spans="1:34" x14ac:dyDescent="0.25">
      <c r="A500" s="199"/>
      <c r="B500" s="200"/>
      <c r="C500" s="200"/>
      <c r="D500" s="200"/>
      <c r="E500" s="200"/>
      <c r="F500" s="200"/>
      <c r="G500" s="200"/>
      <c r="H500" s="200"/>
      <c r="I500" s="200"/>
      <c r="J500" s="200"/>
      <c r="K500" s="200"/>
      <c r="L500" s="200"/>
      <c r="M500" s="200"/>
      <c r="N500" s="200"/>
      <c r="O500" s="200"/>
      <c r="AH500" s="199"/>
    </row>
    <row r="501" spans="1:34" x14ac:dyDescent="0.25">
      <c r="A501" s="199"/>
      <c r="B501" s="200"/>
      <c r="C501" s="200"/>
      <c r="D501" s="200"/>
      <c r="E501" s="200"/>
      <c r="F501" s="200"/>
      <c r="G501" s="200"/>
      <c r="H501" s="200"/>
      <c r="I501" s="200"/>
      <c r="J501" s="200"/>
      <c r="K501" s="200"/>
      <c r="L501" s="200"/>
      <c r="M501" s="200"/>
      <c r="N501" s="200"/>
      <c r="O501" s="200"/>
      <c r="AH501" s="199"/>
    </row>
    <row r="502" spans="1:34" x14ac:dyDescent="0.25">
      <c r="A502" s="199"/>
      <c r="B502" s="200"/>
      <c r="C502" s="200"/>
      <c r="D502" s="200"/>
      <c r="E502" s="200"/>
      <c r="F502" s="200"/>
      <c r="G502" s="200"/>
      <c r="H502" s="200"/>
      <c r="I502" s="200"/>
      <c r="J502" s="200"/>
      <c r="K502" s="200"/>
      <c r="L502" s="200"/>
      <c r="M502" s="200"/>
      <c r="N502" s="200"/>
      <c r="O502" s="200"/>
      <c r="AH502" s="199"/>
    </row>
    <row r="503" spans="1:34" x14ac:dyDescent="0.25">
      <c r="A503" s="199"/>
      <c r="B503" s="200"/>
      <c r="C503" s="200"/>
      <c r="D503" s="200"/>
      <c r="E503" s="200"/>
      <c r="F503" s="200"/>
      <c r="G503" s="200"/>
      <c r="H503" s="200"/>
      <c r="I503" s="200"/>
      <c r="J503" s="200"/>
      <c r="K503" s="200"/>
      <c r="L503" s="200"/>
      <c r="M503" s="200"/>
      <c r="N503" s="200"/>
      <c r="O503" s="200"/>
      <c r="AH503" s="199"/>
    </row>
    <row r="504" spans="1:34" x14ac:dyDescent="0.25">
      <c r="A504" s="199"/>
      <c r="B504" s="200"/>
      <c r="C504" s="200"/>
      <c r="D504" s="200"/>
      <c r="E504" s="200"/>
      <c r="F504" s="200"/>
      <c r="G504" s="200"/>
      <c r="H504" s="200"/>
      <c r="I504" s="200"/>
      <c r="J504" s="200"/>
      <c r="K504" s="200"/>
      <c r="L504" s="200"/>
      <c r="M504" s="200"/>
      <c r="N504" s="200"/>
      <c r="O504" s="200"/>
      <c r="AH504" s="199"/>
    </row>
    <row r="505" spans="1:34" x14ac:dyDescent="0.25">
      <c r="A505" s="199"/>
      <c r="B505" s="200"/>
      <c r="C505" s="200"/>
      <c r="D505" s="200"/>
      <c r="E505" s="200"/>
      <c r="F505" s="200"/>
      <c r="G505" s="200"/>
      <c r="H505" s="200"/>
      <c r="I505" s="200"/>
      <c r="J505" s="200"/>
      <c r="K505" s="200"/>
      <c r="L505" s="200"/>
      <c r="M505" s="200"/>
      <c r="N505" s="200"/>
      <c r="O505" s="200"/>
      <c r="AH505" s="199"/>
    </row>
    <row r="506" spans="1:34" x14ac:dyDescent="0.25">
      <c r="A506" s="199"/>
      <c r="B506" s="200"/>
      <c r="C506" s="200"/>
      <c r="D506" s="200"/>
      <c r="E506" s="200"/>
      <c r="F506" s="200"/>
      <c r="G506" s="200"/>
      <c r="H506" s="200"/>
      <c r="I506" s="200"/>
      <c r="J506" s="200"/>
      <c r="K506" s="200"/>
      <c r="L506" s="200"/>
      <c r="M506" s="200"/>
      <c r="N506" s="200"/>
      <c r="O506" s="200"/>
      <c r="AH506" s="199"/>
    </row>
    <row r="507" spans="1:34" x14ac:dyDescent="0.25">
      <c r="A507" s="199"/>
      <c r="B507" s="200"/>
      <c r="C507" s="200"/>
      <c r="D507" s="200"/>
      <c r="E507" s="200"/>
      <c r="F507" s="200"/>
      <c r="G507" s="200"/>
      <c r="H507" s="200"/>
      <c r="I507" s="200"/>
      <c r="J507" s="200"/>
      <c r="K507" s="200"/>
      <c r="L507" s="200"/>
      <c r="M507" s="200"/>
      <c r="N507" s="200"/>
      <c r="O507" s="200"/>
      <c r="AH507" s="199"/>
    </row>
    <row r="508" spans="1:34" x14ac:dyDescent="0.25">
      <c r="A508" s="199"/>
      <c r="B508" s="200"/>
      <c r="C508" s="200"/>
      <c r="D508" s="200"/>
      <c r="E508" s="200"/>
      <c r="F508" s="200"/>
      <c r="G508" s="200"/>
      <c r="H508" s="200"/>
      <c r="I508" s="200"/>
      <c r="J508" s="200"/>
      <c r="K508" s="200"/>
      <c r="L508" s="200"/>
      <c r="M508" s="200"/>
      <c r="N508" s="200"/>
      <c r="O508" s="200"/>
      <c r="AH508" s="199"/>
    </row>
    <row r="509" spans="1:34" x14ac:dyDescent="0.25">
      <c r="A509" s="199"/>
      <c r="B509" s="200"/>
      <c r="C509" s="200"/>
      <c r="D509" s="200"/>
      <c r="E509" s="200"/>
      <c r="F509" s="200"/>
      <c r="G509" s="200"/>
      <c r="H509" s="200"/>
      <c r="I509" s="200"/>
      <c r="J509" s="200"/>
      <c r="K509" s="200"/>
      <c r="L509" s="200"/>
      <c r="M509" s="200"/>
      <c r="N509" s="200"/>
      <c r="O509" s="200"/>
      <c r="AH509" s="199"/>
    </row>
    <row r="510" spans="1:34" x14ac:dyDescent="0.25">
      <c r="A510" s="199"/>
      <c r="B510" s="200"/>
      <c r="C510" s="200"/>
      <c r="D510" s="200"/>
      <c r="E510" s="200"/>
      <c r="F510" s="200"/>
      <c r="G510" s="200"/>
      <c r="H510" s="200"/>
      <c r="I510" s="200"/>
      <c r="J510" s="200"/>
      <c r="K510" s="200"/>
      <c r="L510" s="200"/>
      <c r="M510" s="200"/>
      <c r="N510" s="200"/>
      <c r="O510" s="200"/>
      <c r="AH510" s="199"/>
    </row>
    <row r="511" spans="1:34" x14ac:dyDescent="0.25">
      <c r="A511" s="199"/>
      <c r="B511" s="200"/>
      <c r="C511" s="200"/>
      <c r="D511" s="200"/>
      <c r="E511" s="200"/>
      <c r="F511" s="200"/>
      <c r="G511" s="200"/>
      <c r="H511" s="200"/>
      <c r="I511" s="200"/>
      <c r="J511" s="200"/>
      <c r="K511" s="200"/>
      <c r="L511" s="200"/>
      <c r="M511" s="200"/>
      <c r="N511" s="200"/>
      <c r="O511" s="200"/>
      <c r="AH511" s="199"/>
    </row>
    <row r="512" spans="1:34" x14ac:dyDescent="0.25">
      <c r="A512" s="199"/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0"/>
      <c r="M512" s="200"/>
      <c r="N512" s="200"/>
      <c r="O512" s="200"/>
      <c r="AH512" s="199"/>
    </row>
    <row r="513" spans="1:34" x14ac:dyDescent="0.25">
      <c r="A513" s="199"/>
      <c r="B513" s="200"/>
      <c r="C513" s="200"/>
      <c r="D513" s="200"/>
      <c r="E513" s="200"/>
      <c r="F513" s="200"/>
      <c r="G513" s="200"/>
      <c r="H513" s="200"/>
      <c r="I513" s="200"/>
      <c r="J513" s="200"/>
      <c r="K513" s="200"/>
      <c r="L513" s="200"/>
      <c r="M513" s="200"/>
      <c r="N513" s="200"/>
      <c r="O513" s="200"/>
      <c r="AH513" s="199"/>
    </row>
    <row r="514" spans="1:34" x14ac:dyDescent="0.25">
      <c r="A514" s="199"/>
      <c r="B514" s="200"/>
      <c r="C514" s="200"/>
      <c r="D514" s="200"/>
      <c r="E514" s="200"/>
      <c r="F514" s="200"/>
      <c r="G514" s="200"/>
      <c r="H514" s="200"/>
      <c r="I514" s="200"/>
      <c r="J514" s="200"/>
      <c r="K514" s="200"/>
      <c r="L514" s="200"/>
      <c r="M514" s="200"/>
      <c r="N514" s="200"/>
      <c r="O514" s="200"/>
      <c r="AH514" s="199"/>
    </row>
    <row r="515" spans="1:34" x14ac:dyDescent="0.25">
      <c r="A515" s="199"/>
      <c r="B515" s="200"/>
      <c r="C515" s="200"/>
      <c r="D515" s="200"/>
      <c r="E515" s="200"/>
      <c r="F515" s="200"/>
      <c r="G515" s="200"/>
      <c r="H515" s="200"/>
      <c r="I515" s="200"/>
      <c r="J515" s="200"/>
      <c r="K515" s="200"/>
      <c r="L515" s="200"/>
      <c r="M515" s="200"/>
      <c r="N515" s="200"/>
      <c r="O515" s="200"/>
      <c r="AH515" s="199"/>
    </row>
    <row r="516" spans="1:34" x14ac:dyDescent="0.25">
      <c r="A516" s="199"/>
      <c r="B516" s="200"/>
      <c r="C516" s="200"/>
      <c r="D516" s="200"/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AH516" s="199"/>
    </row>
    <row r="517" spans="1:34" x14ac:dyDescent="0.25">
      <c r="A517" s="199"/>
      <c r="B517" s="200"/>
      <c r="C517" s="200"/>
      <c r="D517" s="200"/>
      <c r="E517" s="200"/>
      <c r="F517" s="200"/>
      <c r="G517" s="200"/>
      <c r="H517" s="200"/>
      <c r="I517" s="200"/>
      <c r="J517" s="200"/>
      <c r="K517" s="200"/>
      <c r="L517" s="200"/>
      <c r="M517" s="200"/>
      <c r="N517" s="200"/>
      <c r="O517" s="200"/>
      <c r="AH517" s="199"/>
    </row>
    <row r="518" spans="1:34" x14ac:dyDescent="0.25">
      <c r="A518" s="199"/>
      <c r="B518" s="200"/>
      <c r="C518" s="200"/>
      <c r="D518" s="200"/>
      <c r="E518" s="200"/>
      <c r="F518" s="200"/>
      <c r="G518" s="200"/>
      <c r="H518" s="200"/>
      <c r="I518" s="200"/>
      <c r="J518" s="200"/>
      <c r="K518" s="200"/>
      <c r="L518" s="200"/>
      <c r="M518" s="200"/>
      <c r="N518" s="200"/>
      <c r="O518" s="200"/>
      <c r="AH518" s="199"/>
    </row>
    <row r="519" spans="1:34" x14ac:dyDescent="0.25">
      <c r="A519" s="199"/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AH519" s="199"/>
    </row>
    <row r="520" spans="1:34" x14ac:dyDescent="0.25">
      <c r="A520" s="199"/>
      <c r="B520" s="200"/>
      <c r="C520" s="200"/>
      <c r="D520" s="200"/>
      <c r="E520" s="200"/>
      <c r="F520" s="200"/>
      <c r="G520" s="200"/>
      <c r="H520" s="200"/>
      <c r="I520" s="200"/>
      <c r="J520" s="200"/>
      <c r="K520" s="200"/>
      <c r="L520" s="200"/>
      <c r="M520" s="200"/>
      <c r="N520" s="200"/>
      <c r="O520" s="200"/>
      <c r="AH520" s="199"/>
    </row>
    <row r="521" spans="1:34" x14ac:dyDescent="0.25">
      <c r="A521" s="199"/>
      <c r="B521" s="200"/>
      <c r="C521" s="200"/>
      <c r="D521" s="200"/>
      <c r="E521" s="200"/>
      <c r="F521" s="200"/>
      <c r="G521" s="200"/>
      <c r="H521" s="200"/>
      <c r="I521" s="200"/>
      <c r="J521" s="200"/>
      <c r="K521" s="200"/>
      <c r="L521" s="200"/>
      <c r="M521" s="200"/>
      <c r="N521" s="200"/>
      <c r="O521" s="200"/>
      <c r="AH521" s="199"/>
    </row>
    <row r="522" spans="1:34" x14ac:dyDescent="0.25">
      <c r="A522" s="199"/>
      <c r="B522" s="200"/>
      <c r="C522" s="200"/>
      <c r="D522" s="200"/>
      <c r="E522" s="200"/>
      <c r="F522" s="200"/>
      <c r="G522" s="200"/>
      <c r="H522" s="200"/>
      <c r="I522" s="200"/>
      <c r="J522" s="200"/>
      <c r="K522" s="200"/>
      <c r="L522" s="200"/>
      <c r="M522" s="200"/>
      <c r="N522" s="200"/>
      <c r="O522" s="200"/>
      <c r="AH522" s="199"/>
    </row>
    <row r="523" spans="1:34" x14ac:dyDescent="0.25">
      <c r="A523" s="199"/>
      <c r="B523" s="200"/>
      <c r="C523" s="200"/>
      <c r="D523" s="200"/>
      <c r="E523" s="200"/>
      <c r="F523" s="200"/>
      <c r="G523" s="200"/>
      <c r="H523" s="200"/>
      <c r="I523" s="200"/>
      <c r="J523" s="200"/>
      <c r="K523" s="200"/>
      <c r="L523" s="200"/>
      <c r="M523" s="200"/>
      <c r="N523" s="200"/>
      <c r="O523" s="200"/>
      <c r="AH523" s="199"/>
    </row>
    <row r="524" spans="1:34" x14ac:dyDescent="0.25">
      <c r="A524" s="199"/>
      <c r="B524" s="200"/>
      <c r="C524" s="200"/>
      <c r="D524" s="200"/>
      <c r="E524" s="200"/>
      <c r="F524" s="200"/>
      <c r="G524" s="200"/>
      <c r="H524" s="200"/>
      <c r="I524" s="200"/>
      <c r="J524" s="200"/>
      <c r="K524" s="200"/>
      <c r="L524" s="200"/>
      <c r="M524" s="200"/>
      <c r="N524" s="200"/>
      <c r="O524" s="200"/>
      <c r="AH524" s="199"/>
    </row>
    <row r="525" spans="1:34" x14ac:dyDescent="0.25">
      <c r="A525" s="199"/>
      <c r="B525" s="200"/>
      <c r="C525" s="200"/>
      <c r="D525" s="200"/>
      <c r="E525" s="200"/>
      <c r="F525" s="200"/>
      <c r="G525" s="200"/>
      <c r="H525" s="200"/>
      <c r="I525" s="200"/>
      <c r="J525" s="200"/>
      <c r="K525" s="200"/>
      <c r="L525" s="200"/>
      <c r="M525" s="200"/>
      <c r="N525" s="200"/>
      <c r="O525" s="200"/>
      <c r="AH525" s="199"/>
    </row>
    <row r="526" spans="1:34" x14ac:dyDescent="0.25">
      <c r="A526" s="199"/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0"/>
      <c r="N526" s="200"/>
      <c r="O526" s="200"/>
      <c r="AH526" s="199"/>
    </row>
    <row r="527" spans="1:34" x14ac:dyDescent="0.25">
      <c r="A527" s="199"/>
      <c r="B527" s="200"/>
      <c r="C527" s="200"/>
      <c r="D527" s="200"/>
      <c r="E527" s="200"/>
      <c r="F527" s="200"/>
      <c r="G527" s="200"/>
      <c r="H527" s="200"/>
      <c r="I527" s="200"/>
      <c r="J527" s="200"/>
      <c r="K527" s="200"/>
      <c r="L527" s="200"/>
      <c r="M527" s="200"/>
      <c r="N527" s="200"/>
      <c r="O527" s="200"/>
      <c r="AH527" s="199"/>
    </row>
    <row r="528" spans="1:34" x14ac:dyDescent="0.25">
      <c r="A528" s="199"/>
      <c r="B528" s="200"/>
      <c r="C528" s="200"/>
      <c r="D528" s="200"/>
      <c r="E528" s="200"/>
      <c r="F528" s="200"/>
      <c r="G528" s="200"/>
      <c r="H528" s="200"/>
      <c r="I528" s="200"/>
      <c r="J528" s="200"/>
      <c r="K528" s="200"/>
      <c r="L528" s="200"/>
      <c r="M528" s="200"/>
      <c r="N528" s="200"/>
      <c r="O528" s="200"/>
      <c r="AH528" s="199"/>
    </row>
    <row r="529" spans="1:34" x14ac:dyDescent="0.25">
      <c r="A529" s="199"/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AH529" s="199"/>
    </row>
    <row r="530" spans="1:34" x14ac:dyDescent="0.25">
      <c r="A530" s="199"/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AH530" s="199"/>
    </row>
    <row r="531" spans="1:34" x14ac:dyDescent="0.25">
      <c r="A531" s="199"/>
      <c r="B531" s="200"/>
      <c r="C531" s="200"/>
      <c r="D531" s="200"/>
      <c r="E531" s="200"/>
      <c r="F531" s="200"/>
      <c r="G531" s="200"/>
      <c r="H531" s="200"/>
      <c r="I531" s="200"/>
      <c r="J531" s="200"/>
      <c r="K531" s="200"/>
      <c r="L531" s="200"/>
      <c r="M531" s="200"/>
      <c r="N531" s="200"/>
      <c r="O531" s="200"/>
      <c r="AH531" s="199"/>
    </row>
    <row r="532" spans="1:34" x14ac:dyDescent="0.25">
      <c r="A532" s="199"/>
      <c r="B532" s="200"/>
      <c r="C532" s="200"/>
      <c r="D532" s="200"/>
      <c r="E532" s="200"/>
      <c r="F532" s="200"/>
      <c r="G532" s="200"/>
      <c r="H532" s="200"/>
      <c r="I532" s="200"/>
      <c r="J532" s="200"/>
      <c r="K532" s="200"/>
      <c r="L532" s="200"/>
      <c r="M532" s="200"/>
      <c r="N532" s="200"/>
      <c r="O532" s="200"/>
      <c r="AH532" s="199"/>
    </row>
    <row r="533" spans="1:34" x14ac:dyDescent="0.25">
      <c r="A533" s="199"/>
      <c r="B533" s="200"/>
      <c r="C533" s="200"/>
      <c r="D533" s="200"/>
      <c r="E533" s="200"/>
      <c r="F533" s="200"/>
      <c r="G533" s="200"/>
      <c r="H533" s="200"/>
      <c r="I533" s="200"/>
      <c r="J533" s="200"/>
      <c r="K533" s="200"/>
      <c r="L533" s="200"/>
      <c r="M533" s="200"/>
      <c r="N533" s="200"/>
      <c r="O533" s="200"/>
      <c r="AH533" s="199"/>
    </row>
    <row r="534" spans="1:34" x14ac:dyDescent="0.25">
      <c r="A534" s="199"/>
      <c r="B534" s="200"/>
      <c r="C534" s="200"/>
      <c r="D534" s="200"/>
      <c r="E534" s="200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AH534" s="199"/>
    </row>
    <row r="535" spans="1:34" x14ac:dyDescent="0.25">
      <c r="A535" s="199"/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AH535" s="199"/>
    </row>
    <row r="536" spans="1:34" x14ac:dyDescent="0.25">
      <c r="A536" s="199"/>
      <c r="B536" s="200"/>
      <c r="C536" s="200"/>
      <c r="D536" s="200"/>
      <c r="E536" s="200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AH536" s="199"/>
    </row>
    <row r="537" spans="1:34" x14ac:dyDescent="0.25">
      <c r="A537" s="199"/>
      <c r="B537" s="200"/>
      <c r="C537" s="200"/>
      <c r="D537" s="200"/>
      <c r="E537" s="200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AH537" s="199"/>
    </row>
    <row r="538" spans="1:34" x14ac:dyDescent="0.25">
      <c r="A538" s="199"/>
      <c r="B538" s="200"/>
      <c r="C538" s="200"/>
      <c r="D538" s="200"/>
      <c r="E538" s="200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AH538" s="199"/>
    </row>
    <row r="539" spans="1:34" x14ac:dyDescent="0.25">
      <c r="A539" s="199"/>
      <c r="B539" s="200"/>
      <c r="C539" s="200"/>
      <c r="D539" s="200"/>
      <c r="E539" s="200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AH539" s="199"/>
    </row>
    <row r="540" spans="1:34" x14ac:dyDescent="0.25">
      <c r="A540" s="199"/>
      <c r="B540" s="200"/>
      <c r="C540" s="200"/>
      <c r="D540" s="200"/>
      <c r="E540" s="200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AH540" s="199"/>
    </row>
    <row r="541" spans="1:34" x14ac:dyDescent="0.25">
      <c r="A541" s="199"/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AH541" s="199"/>
    </row>
    <row r="542" spans="1:34" x14ac:dyDescent="0.25">
      <c r="A542" s="199"/>
      <c r="B542" s="200"/>
      <c r="C542" s="200"/>
      <c r="D542" s="200"/>
      <c r="E542" s="200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AH542" s="199"/>
    </row>
    <row r="543" spans="1:34" x14ac:dyDescent="0.25">
      <c r="A543" s="199"/>
      <c r="B543" s="200"/>
      <c r="C543" s="200"/>
      <c r="D543" s="200"/>
      <c r="E543" s="200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AH543" s="199"/>
    </row>
    <row r="544" spans="1:34" x14ac:dyDescent="0.25">
      <c r="A544" s="199"/>
      <c r="B544" s="200"/>
      <c r="C544" s="200"/>
      <c r="D544" s="200"/>
      <c r="E544" s="200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AH544" s="199"/>
    </row>
    <row r="545" spans="1:34" x14ac:dyDescent="0.25">
      <c r="A545" s="199"/>
      <c r="B545" s="200"/>
      <c r="C545" s="200"/>
      <c r="D545" s="200"/>
      <c r="E545" s="200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AH545" s="199"/>
    </row>
    <row r="546" spans="1:34" x14ac:dyDescent="0.25">
      <c r="A546" s="199"/>
      <c r="B546" s="200"/>
      <c r="C546" s="200"/>
      <c r="D546" s="200"/>
      <c r="E546" s="200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AH546" s="199"/>
    </row>
    <row r="547" spans="1:34" x14ac:dyDescent="0.25">
      <c r="A547" s="199"/>
      <c r="B547" s="200"/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AH547" s="199"/>
    </row>
    <row r="548" spans="1:34" x14ac:dyDescent="0.25">
      <c r="A548" s="199"/>
      <c r="B548" s="200"/>
      <c r="C548" s="200"/>
      <c r="D548" s="200"/>
      <c r="E548" s="200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AH548" s="199"/>
    </row>
    <row r="549" spans="1:34" x14ac:dyDescent="0.25">
      <c r="A549" s="199"/>
      <c r="B549" s="200"/>
      <c r="C549" s="200"/>
      <c r="D549" s="200"/>
      <c r="E549" s="200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AH549" s="199"/>
    </row>
    <row r="550" spans="1:34" x14ac:dyDescent="0.25">
      <c r="A550" s="199"/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0"/>
      <c r="M550" s="200"/>
      <c r="N550" s="200"/>
      <c r="O550" s="200"/>
      <c r="AH550" s="199"/>
    </row>
    <row r="551" spans="1:34" x14ac:dyDescent="0.25">
      <c r="A551" s="199"/>
      <c r="B551" s="200"/>
      <c r="C551" s="200"/>
      <c r="D551" s="200"/>
      <c r="E551" s="200"/>
      <c r="F551" s="200"/>
      <c r="G551" s="200"/>
      <c r="H551" s="200"/>
      <c r="I551" s="200"/>
      <c r="J551" s="200"/>
      <c r="K551" s="200"/>
      <c r="L551" s="200"/>
      <c r="M551" s="200"/>
      <c r="N551" s="200"/>
      <c r="O551" s="200"/>
      <c r="AH551" s="199"/>
    </row>
    <row r="552" spans="1:34" x14ac:dyDescent="0.25">
      <c r="A552" s="199"/>
      <c r="B552" s="200"/>
      <c r="C552" s="200"/>
      <c r="D552" s="200"/>
      <c r="E552" s="200"/>
      <c r="F552" s="200"/>
      <c r="G552" s="200"/>
      <c r="H552" s="200"/>
      <c r="I552" s="200"/>
      <c r="J552" s="200"/>
      <c r="K552" s="200"/>
      <c r="L552" s="200"/>
      <c r="M552" s="200"/>
      <c r="N552" s="200"/>
      <c r="O552" s="200"/>
      <c r="AH552" s="199"/>
    </row>
    <row r="553" spans="1:34" x14ac:dyDescent="0.25">
      <c r="A553" s="199"/>
      <c r="B553" s="200"/>
      <c r="C553" s="200"/>
      <c r="D553" s="200"/>
      <c r="E553" s="200"/>
      <c r="F553" s="200"/>
      <c r="G553" s="200"/>
      <c r="H553" s="200"/>
      <c r="I553" s="200"/>
      <c r="J553" s="200"/>
      <c r="K553" s="200"/>
      <c r="L553" s="200"/>
      <c r="M553" s="200"/>
      <c r="N553" s="200"/>
      <c r="O553" s="200"/>
      <c r="AH553" s="199"/>
    </row>
    <row r="554" spans="1:34" x14ac:dyDescent="0.25">
      <c r="A554" s="199"/>
      <c r="B554" s="200"/>
      <c r="C554" s="200"/>
      <c r="D554" s="200"/>
      <c r="E554" s="200"/>
      <c r="F554" s="200"/>
      <c r="G554" s="200"/>
      <c r="H554" s="200"/>
      <c r="I554" s="200"/>
      <c r="J554" s="200"/>
      <c r="K554" s="200"/>
      <c r="L554" s="200"/>
      <c r="M554" s="200"/>
      <c r="N554" s="200"/>
      <c r="O554" s="200"/>
      <c r="AH554" s="199"/>
    </row>
    <row r="555" spans="1:34" x14ac:dyDescent="0.25">
      <c r="A555" s="199"/>
      <c r="B555" s="200"/>
      <c r="C555" s="200"/>
      <c r="D555" s="200"/>
      <c r="E555" s="200"/>
      <c r="F555" s="200"/>
      <c r="G555" s="200"/>
      <c r="H555" s="200"/>
      <c r="I555" s="200"/>
      <c r="J555" s="200"/>
      <c r="K555" s="200"/>
      <c r="L555" s="200"/>
      <c r="M555" s="200"/>
      <c r="N555" s="200"/>
      <c r="O555" s="200"/>
      <c r="AH555" s="199"/>
    </row>
    <row r="556" spans="1:34" x14ac:dyDescent="0.25">
      <c r="A556" s="199"/>
      <c r="B556" s="200"/>
      <c r="C556" s="200"/>
      <c r="D556" s="200"/>
      <c r="E556" s="200"/>
      <c r="F556" s="200"/>
      <c r="G556" s="200"/>
      <c r="H556" s="200"/>
      <c r="I556" s="200"/>
      <c r="J556" s="200"/>
      <c r="K556" s="200"/>
      <c r="L556" s="200"/>
      <c r="M556" s="200"/>
      <c r="N556" s="200"/>
      <c r="O556" s="200"/>
      <c r="AH556" s="199"/>
    </row>
    <row r="557" spans="1:34" x14ac:dyDescent="0.25">
      <c r="A557" s="199"/>
      <c r="B557" s="200"/>
      <c r="C557" s="200"/>
      <c r="D557" s="200"/>
      <c r="E557" s="200"/>
      <c r="F557" s="200"/>
      <c r="G557" s="200"/>
      <c r="H557" s="200"/>
      <c r="I557" s="200"/>
      <c r="J557" s="200"/>
      <c r="K557" s="200"/>
      <c r="L557" s="200"/>
      <c r="M557" s="200"/>
      <c r="N557" s="200"/>
      <c r="O557" s="200"/>
      <c r="AH557" s="199"/>
    </row>
    <row r="558" spans="1:34" x14ac:dyDescent="0.25">
      <c r="A558" s="199"/>
      <c r="B558" s="200"/>
      <c r="C558" s="200"/>
      <c r="D558" s="200"/>
      <c r="E558" s="200"/>
      <c r="F558" s="200"/>
      <c r="G558" s="200"/>
      <c r="H558" s="200"/>
      <c r="I558" s="200"/>
      <c r="J558" s="200"/>
      <c r="K558" s="200"/>
      <c r="L558" s="200"/>
      <c r="M558" s="200"/>
      <c r="N558" s="200"/>
      <c r="O558" s="200"/>
      <c r="AH558" s="199"/>
    </row>
    <row r="559" spans="1:34" x14ac:dyDescent="0.25">
      <c r="A559" s="199"/>
      <c r="B559" s="200"/>
      <c r="C559" s="200"/>
      <c r="D559" s="200"/>
      <c r="E559" s="200"/>
      <c r="F559" s="200"/>
      <c r="G559" s="200"/>
      <c r="H559" s="200"/>
      <c r="I559" s="200"/>
      <c r="J559" s="200"/>
      <c r="K559" s="200"/>
      <c r="L559" s="200"/>
      <c r="M559" s="200"/>
      <c r="N559" s="200"/>
      <c r="O559" s="200"/>
      <c r="AH559" s="199"/>
    </row>
    <row r="560" spans="1:34" x14ac:dyDescent="0.25">
      <c r="A560" s="199"/>
      <c r="B560" s="200"/>
      <c r="C560" s="200"/>
      <c r="D560" s="200"/>
      <c r="E560" s="200"/>
      <c r="F560" s="200"/>
      <c r="G560" s="200"/>
      <c r="H560" s="200"/>
      <c r="I560" s="200"/>
      <c r="J560" s="200"/>
      <c r="K560" s="200"/>
      <c r="L560" s="200"/>
      <c r="M560" s="200"/>
      <c r="N560" s="200"/>
      <c r="O560" s="200"/>
      <c r="AH560" s="199"/>
    </row>
    <row r="561" spans="1:34" x14ac:dyDescent="0.25">
      <c r="A561" s="199"/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0"/>
      <c r="M561" s="200"/>
      <c r="N561" s="200"/>
      <c r="O561" s="200"/>
      <c r="AH561" s="199"/>
    </row>
    <row r="562" spans="1:34" x14ac:dyDescent="0.25">
      <c r="A562" s="199"/>
      <c r="B562" s="200"/>
      <c r="C562" s="200"/>
      <c r="D562" s="200"/>
      <c r="E562" s="200"/>
      <c r="F562" s="200"/>
      <c r="G562" s="200"/>
      <c r="H562" s="200"/>
      <c r="I562" s="200"/>
      <c r="J562" s="200"/>
      <c r="K562" s="200"/>
      <c r="L562" s="200"/>
      <c r="M562" s="200"/>
      <c r="N562" s="200"/>
      <c r="O562" s="200"/>
      <c r="AH562" s="199"/>
    </row>
    <row r="563" spans="1:34" x14ac:dyDescent="0.25">
      <c r="A563" s="199"/>
      <c r="B563" s="200"/>
      <c r="C563" s="200"/>
      <c r="D563" s="200"/>
      <c r="E563" s="200"/>
      <c r="F563" s="200"/>
      <c r="G563" s="200"/>
      <c r="H563" s="200"/>
      <c r="I563" s="200"/>
      <c r="J563" s="200"/>
      <c r="K563" s="200"/>
      <c r="L563" s="200"/>
      <c r="M563" s="200"/>
      <c r="N563" s="200"/>
      <c r="O563" s="200"/>
      <c r="AH563" s="199"/>
    </row>
    <row r="564" spans="1:34" x14ac:dyDescent="0.25">
      <c r="A564" s="199"/>
      <c r="B564" s="200"/>
      <c r="C564" s="200"/>
      <c r="D564" s="200"/>
      <c r="E564" s="200"/>
      <c r="F564" s="200"/>
      <c r="G564" s="200"/>
      <c r="H564" s="200"/>
      <c r="I564" s="200"/>
      <c r="J564" s="200"/>
      <c r="K564" s="200"/>
      <c r="L564" s="200"/>
      <c r="M564" s="200"/>
      <c r="N564" s="200"/>
      <c r="O564" s="200"/>
      <c r="AH564" s="199"/>
    </row>
    <row r="565" spans="1:34" x14ac:dyDescent="0.25">
      <c r="A565" s="199"/>
      <c r="B565" s="200"/>
      <c r="C565" s="200"/>
      <c r="D565" s="200"/>
      <c r="E565" s="200"/>
      <c r="F565" s="200"/>
      <c r="G565" s="200"/>
      <c r="H565" s="200"/>
      <c r="I565" s="200"/>
      <c r="J565" s="200"/>
      <c r="K565" s="200"/>
      <c r="L565" s="200"/>
      <c r="M565" s="200"/>
      <c r="N565" s="200"/>
      <c r="O565" s="200"/>
      <c r="AH565" s="199"/>
    </row>
    <row r="566" spans="1:34" x14ac:dyDescent="0.25">
      <c r="A566" s="199"/>
      <c r="B566" s="200"/>
      <c r="C566" s="200"/>
      <c r="D566" s="200"/>
      <c r="E566" s="200"/>
      <c r="F566" s="200"/>
      <c r="G566" s="200"/>
      <c r="H566" s="200"/>
      <c r="I566" s="200"/>
      <c r="J566" s="200"/>
      <c r="K566" s="200"/>
      <c r="L566" s="200"/>
      <c r="M566" s="200"/>
      <c r="N566" s="200"/>
      <c r="O566" s="200"/>
      <c r="AH566" s="199"/>
    </row>
    <row r="567" spans="1:34" x14ac:dyDescent="0.25">
      <c r="A567" s="199"/>
      <c r="B567" s="200"/>
      <c r="C567" s="200"/>
      <c r="D567" s="200"/>
      <c r="E567" s="200"/>
      <c r="F567" s="200"/>
      <c r="G567" s="200"/>
      <c r="H567" s="200"/>
      <c r="I567" s="200"/>
      <c r="J567" s="200"/>
      <c r="K567" s="200"/>
      <c r="L567" s="200"/>
      <c r="M567" s="200"/>
      <c r="N567" s="200"/>
      <c r="O567" s="200"/>
      <c r="AH567" s="199"/>
    </row>
    <row r="568" spans="1:34" x14ac:dyDescent="0.25">
      <c r="A568" s="199"/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AH568" s="199"/>
    </row>
    <row r="569" spans="1:34" x14ac:dyDescent="0.25">
      <c r="A569" s="199"/>
      <c r="B569" s="200"/>
      <c r="C569" s="200"/>
      <c r="D569" s="200"/>
      <c r="E569" s="200"/>
      <c r="F569" s="200"/>
      <c r="G569" s="200"/>
      <c r="H569" s="200"/>
      <c r="I569" s="200"/>
      <c r="J569" s="200"/>
      <c r="K569" s="200"/>
      <c r="L569" s="200"/>
      <c r="M569" s="200"/>
      <c r="N569" s="200"/>
      <c r="O569" s="200"/>
      <c r="AH569" s="199"/>
    </row>
    <row r="570" spans="1:34" x14ac:dyDescent="0.25">
      <c r="A570" s="199"/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0"/>
      <c r="M570" s="200"/>
      <c r="N570" s="200"/>
      <c r="O570" s="200"/>
      <c r="AH570" s="199"/>
    </row>
    <row r="571" spans="1:34" x14ac:dyDescent="0.25">
      <c r="A571" s="199"/>
      <c r="B571" s="200"/>
      <c r="C571" s="200"/>
      <c r="D571" s="200"/>
      <c r="E571" s="200"/>
      <c r="F571" s="200"/>
      <c r="G571" s="200"/>
      <c r="H571" s="200"/>
      <c r="I571" s="200"/>
      <c r="J571" s="200"/>
      <c r="K571" s="200"/>
      <c r="L571" s="200"/>
      <c r="M571" s="200"/>
      <c r="N571" s="200"/>
      <c r="O571" s="200"/>
      <c r="AH571" s="199"/>
    </row>
    <row r="572" spans="1:34" x14ac:dyDescent="0.25">
      <c r="A572" s="199"/>
      <c r="B572" s="200"/>
      <c r="C572" s="200"/>
      <c r="D572" s="200"/>
      <c r="E572" s="200"/>
      <c r="F572" s="200"/>
      <c r="G572" s="200"/>
      <c r="H572" s="200"/>
      <c r="I572" s="200"/>
      <c r="J572" s="200"/>
      <c r="K572" s="200"/>
      <c r="L572" s="200"/>
      <c r="M572" s="200"/>
      <c r="N572" s="200"/>
      <c r="O572" s="200"/>
      <c r="AH572" s="199"/>
    </row>
    <row r="573" spans="1:34" x14ac:dyDescent="0.25">
      <c r="A573" s="199"/>
      <c r="B573" s="200"/>
      <c r="C573" s="200"/>
      <c r="D573" s="200"/>
      <c r="E573" s="200"/>
      <c r="F573" s="200"/>
      <c r="G573" s="200"/>
      <c r="H573" s="200"/>
      <c r="I573" s="200"/>
      <c r="J573" s="200"/>
      <c r="K573" s="200"/>
      <c r="L573" s="200"/>
      <c r="M573" s="200"/>
      <c r="N573" s="200"/>
      <c r="O573" s="200"/>
      <c r="AH573" s="199"/>
    </row>
    <row r="574" spans="1:34" x14ac:dyDescent="0.25">
      <c r="A574" s="199"/>
      <c r="B574" s="200"/>
      <c r="C574" s="200"/>
      <c r="D574" s="200"/>
      <c r="E574" s="200"/>
      <c r="F574" s="200"/>
      <c r="G574" s="200"/>
      <c r="H574" s="200"/>
      <c r="I574" s="200"/>
      <c r="J574" s="200"/>
      <c r="K574" s="200"/>
      <c r="L574" s="200"/>
      <c r="M574" s="200"/>
      <c r="N574" s="200"/>
      <c r="O574" s="200"/>
      <c r="AH574" s="199"/>
    </row>
    <row r="575" spans="1:34" x14ac:dyDescent="0.25">
      <c r="A575" s="199"/>
      <c r="B575" s="200"/>
      <c r="C575" s="200"/>
      <c r="D575" s="200"/>
      <c r="E575" s="200"/>
      <c r="F575" s="200"/>
      <c r="G575" s="200"/>
      <c r="H575" s="200"/>
      <c r="I575" s="200"/>
      <c r="J575" s="200"/>
      <c r="K575" s="200"/>
      <c r="L575" s="200"/>
      <c r="M575" s="200"/>
      <c r="N575" s="200"/>
      <c r="O575" s="200"/>
      <c r="AH575" s="199"/>
    </row>
    <row r="576" spans="1:34" x14ac:dyDescent="0.25">
      <c r="A576" s="199"/>
      <c r="B576" s="200"/>
      <c r="C576" s="200"/>
      <c r="D576" s="200"/>
      <c r="E576" s="200"/>
      <c r="F576" s="200"/>
      <c r="G576" s="200"/>
      <c r="H576" s="200"/>
      <c r="I576" s="200"/>
      <c r="J576" s="200"/>
      <c r="K576" s="200"/>
      <c r="L576" s="200"/>
      <c r="M576" s="200"/>
      <c r="N576" s="200"/>
      <c r="O576" s="200"/>
      <c r="AH576" s="199"/>
    </row>
    <row r="577" spans="1:34" x14ac:dyDescent="0.25">
      <c r="A577" s="199"/>
      <c r="B577" s="200"/>
      <c r="C577" s="200"/>
      <c r="D577" s="200"/>
      <c r="E577" s="200"/>
      <c r="F577" s="200"/>
      <c r="G577" s="200"/>
      <c r="H577" s="200"/>
      <c r="I577" s="200"/>
      <c r="J577" s="200"/>
      <c r="K577" s="200"/>
      <c r="L577" s="200"/>
      <c r="M577" s="200"/>
      <c r="N577" s="200"/>
      <c r="O577" s="200"/>
      <c r="AH577" s="199"/>
    </row>
    <row r="578" spans="1:34" x14ac:dyDescent="0.25">
      <c r="A578" s="199"/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0"/>
      <c r="M578" s="200"/>
      <c r="N578" s="200"/>
      <c r="O578" s="200"/>
      <c r="AH578" s="199"/>
    </row>
    <row r="579" spans="1:34" x14ac:dyDescent="0.25">
      <c r="A579" s="199"/>
      <c r="B579" s="200"/>
      <c r="C579" s="200"/>
      <c r="D579" s="200"/>
      <c r="E579" s="200"/>
      <c r="F579" s="200"/>
      <c r="G579" s="200"/>
      <c r="H579" s="200"/>
      <c r="I579" s="200"/>
      <c r="J579" s="200"/>
      <c r="K579" s="200"/>
      <c r="L579" s="200"/>
      <c r="M579" s="200"/>
      <c r="N579" s="200"/>
      <c r="O579" s="200"/>
      <c r="AH579" s="199"/>
    </row>
    <row r="580" spans="1:34" x14ac:dyDescent="0.25">
      <c r="A580" s="199"/>
      <c r="B580" s="200"/>
      <c r="C580" s="200"/>
      <c r="D580" s="200"/>
      <c r="E580" s="200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AH580" s="199"/>
    </row>
    <row r="581" spans="1:34" x14ac:dyDescent="0.25">
      <c r="A581" s="199"/>
      <c r="B581" s="200"/>
      <c r="C581" s="200"/>
      <c r="D581" s="200"/>
      <c r="E581" s="200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AH581" s="199"/>
    </row>
    <row r="582" spans="1:34" x14ac:dyDescent="0.25">
      <c r="A582" s="199"/>
      <c r="B582" s="200"/>
      <c r="C582" s="200"/>
      <c r="D582" s="200"/>
      <c r="E582" s="200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AH582" s="199"/>
    </row>
    <row r="583" spans="1:34" x14ac:dyDescent="0.25">
      <c r="A583" s="199"/>
      <c r="B583" s="200"/>
      <c r="C583" s="200"/>
      <c r="D583" s="200"/>
      <c r="E583" s="200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AH583" s="199"/>
    </row>
    <row r="584" spans="1:34" x14ac:dyDescent="0.25">
      <c r="A584" s="199"/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AH584" s="199"/>
    </row>
    <row r="585" spans="1:34" x14ac:dyDescent="0.25">
      <c r="A585" s="199"/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AH585" s="199"/>
    </row>
    <row r="586" spans="1:34" x14ac:dyDescent="0.25">
      <c r="A586" s="199"/>
      <c r="B586" s="200"/>
      <c r="C586" s="200"/>
      <c r="D586" s="200"/>
      <c r="E586" s="200"/>
      <c r="F586" s="200"/>
      <c r="G586" s="200"/>
      <c r="H586" s="200"/>
      <c r="I586" s="200"/>
      <c r="J586" s="200"/>
      <c r="K586" s="200"/>
      <c r="L586" s="200"/>
      <c r="M586" s="200"/>
      <c r="N586" s="200"/>
      <c r="O586" s="200"/>
      <c r="AH586" s="199"/>
    </row>
    <row r="587" spans="1:34" x14ac:dyDescent="0.25">
      <c r="A587" s="199"/>
      <c r="B587" s="200"/>
      <c r="C587" s="200"/>
      <c r="D587" s="200"/>
      <c r="E587" s="200"/>
      <c r="F587" s="200"/>
      <c r="G587" s="200"/>
      <c r="H587" s="200"/>
      <c r="I587" s="200"/>
      <c r="J587" s="200"/>
      <c r="K587" s="200"/>
      <c r="L587" s="200"/>
      <c r="M587" s="200"/>
      <c r="N587" s="200"/>
      <c r="O587" s="200"/>
      <c r="AH587" s="199"/>
    </row>
    <row r="588" spans="1:34" x14ac:dyDescent="0.25">
      <c r="A588" s="199"/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AH588" s="199"/>
    </row>
    <row r="589" spans="1:34" x14ac:dyDescent="0.25">
      <c r="A589" s="199"/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AH589" s="199"/>
    </row>
    <row r="590" spans="1:34" x14ac:dyDescent="0.25">
      <c r="A590" s="199"/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0"/>
      <c r="M590" s="200"/>
      <c r="N590" s="200"/>
      <c r="O590" s="200"/>
      <c r="AH590" s="199"/>
    </row>
    <row r="591" spans="1:34" x14ac:dyDescent="0.25">
      <c r="A591" s="199"/>
      <c r="B591" s="200"/>
      <c r="C591" s="200"/>
      <c r="D591" s="200"/>
      <c r="E591" s="200"/>
      <c r="F591" s="200"/>
      <c r="G591" s="200"/>
      <c r="H591" s="200"/>
      <c r="I591" s="200"/>
      <c r="J591" s="200"/>
      <c r="K591" s="200"/>
      <c r="L591" s="200"/>
      <c r="M591" s="200"/>
      <c r="N591" s="200"/>
      <c r="O591" s="200"/>
      <c r="AH591" s="199"/>
    </row>
    <row r="592" spans="1:34" x14ac:dyDescent="0.25">
      <c r="A592" s="199"/>
      <c r="B592" s="200"/>
      <c r="C592" s="200"/>
      <c r="D592" s="200"/>
      <c r="E592" s="200"/>
      <c r="F592" s="200"/>
      <c r="G592" s="200"/>
      <c r="H592" s="200"/>
      <c r="I592" s="200"/>
      <c r="J592" s="200"/>
      <c r="K592" s="200"/>
      <c r="L592" s="200"/>
      <c r="M592" s="200"/>
      <c r="N592" s="200"/>
      <c r="O592" s="200"/>
      <c r="AH592" s="199"/>
    </row>
    <row r="593" spans="1:34" x14ac:dyDescent="0.25">
      <c r="A593" s="199"/>
      <c r="B593" s="200"/>
      <c r="C593" s="200"/>
      <c r="D593" s="200"/>
      <c r="E593" s="200"/>
      <c r="F593" s="200"/>
      <c r="G593" s="200"/>
      <c r="H593" s="200"/>
      <c r="I593" s="200"/>
      <c r="J593" s="200"/>
      <c r="K593" s="200"/>
      <c r="L593" s="200"/>
      <c r="M593" s="200"/>
      <c r="N593" s="200"/>
      <c r="O593" s="200"/>
      <c r="AH593" s="199"/>
    </row>
    <row r="594" spans="1:34" x14ac:dyDescent="0.25">
      <c r="A594" s="199"/>
      <c r="B594" s="200"/>
      <c r="C594" s="200"/>
      <c r="D594" s="200"/>
      <c r="E594" s="200"/>
      <c r="F594" s="200"/>
      <c r="G594" s="200"/>
      <c r="H594" s="200"/>
      <c r="I594" s="200"/>
      <c r="J594" s="200"/>
      <c r="K594" s="200"/>
      <c r="L594" s="200"/>
      <c r="M594" s="200"/>
      <c r="N594" s="200"/>
      <c r="O594" s="200"/>
      <c r="AH594" s="199"/>
    </row>
    <row r="595" spans="1:34" x14ac:dyDescent="0.25">
      <c r="A595" s="199"/>
      <c r="B595" s="200"/>
      <c r="C595" s="200"/>
      <c r="D595" s="200"/>
      <c r="E595" s="200"/>
      <c r="F595" s="200"/>
      <c r="G595" s="200"/>
      <c r="H595" s="200"/>
      <c r="I595" s="200"/>
      <c r="J595" s="200"/>
      <c r="K595" s="200"/>
      <c r="L595" s="200"/>
      <c r="M595" s="200"/>
      <c r="N595" s="200"/>
      <c r="O595" s="200"/>
      <c r="AH595" s="199"/>
    </row>
    <row r="596" spans="1:34" x14ac:dyDescent="0.25">
      <c r="A596" s="199"/>
      <c r="B596" s="200"/>
      <c r="C596" s="200"/>
      <c r="D596" s="200"/>
      <c r="E596" s="200"/>
      <c r="F596" s="200"/>
      <c r="G596" s="200"/>
      <c r="H596" s="200"/>
      <c r="I596" s="200"/>
      <c r="J596" s="200"/>
      <c r="K596" s="200"/>
      <c r="L596" s="200"/>
      <c r="M596" s="200"/>
      <c r="N596" s="200"/>
      <c r="O596" s="200"/>
      <c r="AH596" s="199"/>
    </row>
    <row r="597" spans="1:34" x14ac:dyDescent="0.25">
      <c r="A597" s="199"/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0"/>
      <c r="M597" s="200"/>
      <c r="N597" s="200"/>
      <c r="O597" s="200"/>
      <c r="AH597" s="199"/>
    </row>
    <row r="598" spans="1:34" x14ac:dyDescent="0.25">
      <c r="A598" s="199"/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AH598" s="199"/>
    </row>
    <row r="599" spans="1:34" x14ac:dyDescent="0.25">
      <c r="A599" s="199"/>
      <c r="B599" s="200"/>
      <c r="C599" s="200"/>
      <c r="D599" s="200"/>
      <c r="E599" s="200"/>
      <c r="F599" s="200"/>
      <c r="G599" s="200"/>
      <c r="H599" s="200"/>
      <c r="I599" s="200"/>
      <c r="J599" s="200"/>
      <c r="K599" s="200"/>
      <c r="L599" s="200"/>
      <c r="M599" s="200"/>
      <c r="N599" s="200"/>
      <c r="O599" s="200"/>
      <c r="AH599" s="199"/>
    </row>
    <row r="600" spans="1:34" x14ac:dyDescent="0.25">
      <c r="A600" s="199"/>
      <c r="B600" s="200"/>
      <c r="C600" s="200"/>
      <c r="D600" s="200"/>
      <c r="E600" s="200"/>
      <c r="F600" s="200"/>
      <c r="G600" s="200"/>
      <c r="H600" s="200"/>
      <c r="I600" s="200"/>
      <c r="J600" s="200"/>
      <c r="K600" s="200"/>
      <c r="L600" s="200"/>
      <c r="M600" s="200"/>
      <c r="N600" s="200"/>
      <c r="O600" s="200"/>
      <c r="AH600" s="199"/>
    </row>
    <row r="601" spans="1:34" x14ac:dyDescent="0.25">
      <c r="A601" s="199"/>
      <c r="B601" s="200"/>
      <c r="C601" s="200"/>
      <c r="D601" s="200"/>
      <c r="E601" s="200"/>
      <c r="F601" s="200"/>
      <c r="G601" s="200"/>
      <c r="H601" s="200"/>
      <c r="I601" s="200"/>
      <c r="J601" s="200"/>
      <c r="K601" s="200"/>
      <c r="L601" s="200"/>
      <c r="M601" s="200"/>
      <c r="N601" s="200"/>
      <c r="O601" s="200"/>
      <c r="AH601" s="199"/>
    </row>
    <row r="602" spans="1:34" x14ac:dyDescent="0.25">
      <c r="A602" s="199"/>
      <c r="B602" s="200"/>
      <c r="C602" s="200"/>
      <c r="D602" s="200"/>
      <c r="E602" s="200"/>
      <c r="F602" s="200"/>
      <c r="G602" s="200"/>
      <c r="H602" s="200"/>
      <c r="I602" s="200"/>
      <c r="J602" s="200"/>
      <c r="K602" s="200"/>
      <c r="L602" s="200"/>
      <c r="M602" s="200"/>
      <c r="N602" s="200"/>
      <c r="O602" s="200"/>
      <c r="AH602" s="199"/>
    </row>
    <row r="603" spans="1:34" x14ac:dyDescent="0.25">
      <c r="A603" s="199"/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0"/>
      <c r="M603" s="200"/>
      <c r="N603" s="200"/>
      <c r="O603" s="200"/>
      <c r="AH603" s="199"/>
    </row>
    <row r="604" spans="1:34" x14ac:dyDescent="0.25">
      <c r="A604" s="199"/>
      <c r="B604" s="200"/>
      <c r="C604" s="200"/>
      <c r="D604" s="200"/>
      <c r="E604" s="200"/>
      <c r="F604" s="200"/>
      <c r="G604" s="200"/>
      <c r="H604" s="200"/>
      <c r="I604" s="200"/>
      <c r="J604" s="200"/>
      <c r="K604" s="200"/>
      <c r="L604" s="200"/>
      <c r="M604" s="200"/>
      <c r="N604" s="200"/>
      <c r="O604" s="200"/>
      <c r="AH604" s="199"/>
    </row>
    <row r="605" spans="1:34" x14ac:dyDescent="0.25">
      <c r="A605" s="199"/>
      <c r="B605" s="200"/>
      <c r="C605" s="200"/>
      <c r="D605" s="200"/>
      <c r="E605" s="200"/>
      <c r="F605" s="200"/>
      <c r="G605" s="200"/>
      <c r="H605" s="200"/>
      <c r="I605" s="200"/>
      <c r="J605" s="200"/>
      <c r="K605" s="200"/>
      <c r="L605" s="200"/>
      <c r="M605" s="200"/>
      <c r="N605" s="200"/>
      <c r="O605" s="200"/>
      <c r="AH605" s="199"/>
    </row>
    <row r="606" spans="1:34" x14ac:dyDescent="0.25">
      <c r="A606" s="199"/>
      <c r="B606" s="200"/>
      <c r="C606" s="200"/>
      <c r="D606" s="200"/>
      <c r="E606" s="200"/>
      <c r="F606" s="200"/>
      <c r="G606" s="200"/>
      <c r="H606" s="200"/>
      <c r="I606" s="200"/>
      <c r="J606" s="200"/>
      <c r="K606" s="200"/>
      <c r="L606" s="200"/>
      <c r="M606" s="200"/>
      <c r="N606" s="200"/>
      <c r="O606" s="200"/>
      <c r="AH606" s="199"/>
    </row>
    <row r="607" spans="1:34" x14ac:dyDescent="0.25">
      <c r="A607" s="199"/>
      <c r="B607" s="200"/>
      <c r="C607" s="200"/>
      <c r="D607" s="200"/>
      <c r="E607" s="200"/>
      <c r="F607" s="200"/>
      <c r="G607" s="200"/>
      <c r="H607" s="200"/>
      <c r="I607" s="200"/>
      <c r="J607" s="200"/>
      <c r="K607" s="200"/>
      <c r="L607" s="200"/>
      <c r="M607" s="200"/>
      <c r="N607" s="200"/>
      <c r="O607" s="200"/>
      <c r="AH607" s="199"/>
    </row>
    <row r="608" spans="1:34" x14ac:dyDescent="0.25">
      <c r="A608" s="199"/>
      <c r="B608" s="200"/>
      <c r="C608" s="200"/>
      <c r="D608" s="200"/>
      <c r="E608" s="200"/>
      <c r="F608" s="200"/>
      <c r="G608" s="200"/>
      <c r="H608" s="200"/>
      <c r="I608" s="200"/>
      <c r="J608" s="200"/>
      <c r="K608" s="200"/>
      <c r="L608" s="200"/>
      <c r="M608" s="200"/>
      <c r="N608" s="200"/>
      <c r="O608" s="200"/>
      <c r="AH608" s="199"/>
    </row>
    <row r="609" spans="1:34" x14ac:dyDescent="0.25">
      <c r="A609" s="199"/>
      <c r="B609" s="200"/>
      <c r="C609" s="200"/>
      <c r="D609" s="200"/>
      <c r="E609" s="200"/>
      <c r="F609" s="200"/>
      <c r="G609" s="200"/>
      <c r="H609" s="200"/>
      <c r="I609" s="200"/>
      <c r="J609" s="200"/>
      <c r="K609" s="200"/>
      <c r="L609" s="200"/>
      <c r="M609" s="200"/>
      <c r="N609" s="200"/>
      <c r="O609" s="200"/>
      <c r="AH609" s="199"/>
    </row>
    <row r="610" spans="1:34" x14ac:dyDescent="0.25">
      <c r="A610" s="199"/>
      <c r="B610" s="200"/>
      <c r="C610" s="200"/>
      <c r="D610" s="200"/>
      <c r="E610" s="200"/>
      <c r="F610" s="200"/>
      <c r="G610" s="200"/>
      <c r="H610" s="200"/>
      <c r="I610" s="200"/>
      <c r="J610" s="200"/>
      <c r="K610" s="200"/>
      <c r="L610" s="200"/>
      <c r="M610" s="200"/>
      <c r="N610" s="200"/>
      <c r="O610" s="200"/>
      <c r="AH610" s="199"/>
    </row>
    <row r="611" spans="1:34" x14ac:dyDescent="0.25">
      <c r="A611" s="199"/>
      <c r="B611" s="200"/>
      <c r="C611" s="200"/>
      <c r="D611" s="200"/>
      <c r="E611" s="200"/>
      <c r="F611" s="200"/>
      <c r="G611" s="200"/>
      <c r="H611" s="200"/>
      <c r="I611" s="200"/>
      <c r="J611" s="200"/>
      <c r="K611" s="200"/>
      <c r="L611" s="200"/>
      <c r="M611" s="200"/>
      <c r="N611" s="200"/>
      <c r="O611" s="200"/>
      <c r="AH611" s="199"/>
    </row>
    <row r="612" spans="1:34" x14ac:dyDescent="0.25">
      <c r="A612" s="199"/>
      <c r="B612" s="200"/>
      <c r="C612" s="200"/>
      <c r="D612" s="200"/>
      <c r="E612" s="200"/>
      <c r="F612" s="200"/>
      <c r="G612" s="200"/>
      <c r="H612" s="200"/>
      <c r="I612" s="200"/>
      <c r="J612" s="200"/>
      <c r="K612" s="200"/>
      <c r="L612" s="200"/>
      <c r="M612" s="200"/>
      <c r="N612" s="200"/>
      <c r="O612" s="200"/>
      <c r="AH612" s="199"/>
    </row>
    <row r="613" spans="1:34" x14ac:dyDescent="0.25">
      <c r="A613" s="199"/>
      <c r="B613" s="200"/>
      <c r="C613" s="200"/>
      <c r="D613" s="200"/>
      <c r="E613" s="200"/>
      <c r="F613" s="200"/>
      <c r="G613" s="200"/>
      <c r="H613" s="200"/>
      <c r="I613" s="200"/>
      <c r="J613" s="200"/>
      <c r="K613" s="200"/>
      <c r="L613" s="200"/>
      <c r="M613" s="200"/>
      <c r="N613" s="200"/>
      <c r="O613" s="200"/>
      <c r="AH613" s="199"/>
    </row>
    <row r="614" spans="1:34" x14ac:dyDescent="0.25">
      <c r="A614" s="199"/>
      <c r="B614" s="200"/>
      <c r="C614" s="200"/>
      <c r="D614" s="200"/>
      <c r="E614" s="200"/>
      <c r="F614" s="200"/>
      <c r="G614" s="200"/>
      <c r="H614" s="200"/>
      <c r="I614" s="200"/>
      <c r="J614" s="200"/>
      <c r="K614" s="200"/>
      <c r="L614" s="200"/>
      <c r="M614" s="200"/>
      <c r="N614" s="200"/>
      <c r="O614" s="200"/>
      <c r="AH614" s="199"/>
    </row>
    <row r="615" spans="1:34" x14ac:dyDescent="0.25">
      <c r="A615" s="199"/>
      <c r="B615" s="200"/>
      <c r="C615" s="200"/>
      <c r="D615" s="200"/>
      <c r="E615" s="200"/>
      <c r="F615" s="200"/>
      <c r="G615" s="200"/>
      <c r="H615" s="200"/>
      <c r="I615" s="200"/>
      <c r="J615" s="200"/>
      <c r="K615" s="200"/>
      <c r="L615" s="200"/>
      <c r="M615" s="200"/>
      <c r="N615" s="200"/>
      <c r="O615" s="200"/>
      <c r="AH615" s="199"/>
    </row>
    <row r="616" spans="1:34" x14ac:dyDescent="0.25">
      <c r="A616" s="199"/>
      <c r="B616" s="200"/>
      <c r="C616" s="200"/>
      <c r="D616" s="200"/>
      <c r="E616" s="200"/>
      <c r="F616" s="200"/>
      <c r="G616" s="200"/>
      <c r="H616" s="200"/>
      <c r="I616" s="200"/>
      <c r="J616" s="200"/>
      <c r="K616" s="200"/>
      <c r="L616" s="200"/>
      <c r="M616" s="200"/>
      <c r="N616" s="200"/>
      <c r="O616" s="200"/>
      <c r="AH616" s="199"/>
    </row>
    <row r="617" spans="1:34" x14ac:dyDescent="0.25">
      <c r="A617" s="199"/>
      <c r="B617" s="200"/>
      <c r="C617" s="200"/>
      <c r="D617" s="200"/>
      <c r="E617" s="200"/>
      <c r="F617" s="200"/>
      <c r="G617" s="200"/>
      <c r="H617" s="200"/>
      <c r="I617" s="200"/>
      <c r="J617" s="200"/>
      <c r="K617" s="200"/>
      <c r="L617" s="200"/>
      <c r="M617" s="200"/>
      <c r="N617" s="200"/>
      <c r="O617" s="200"/>
      <c r="AH617" s="199"/>
    </row>
    <row r="618" spans="1:34" x14ac:dyDescent="0.25">
      <c r="A618" s="199"/>
      <c r="B618" s="200"/>
      <c r="C618" s="200"/>
      <c r="D618" s="200"/>
      <c r="E618" s="200"/>
      <c r="F618" s="200"/>
      <c r="G618" s="200"/>
      <c r="H618" s="200"/>
      <c r="I618" s="200"/>
      <c r="J618" s="200"/>
      <c r="K618" s="200"/>
      <c r="L618" s="200"/>
      <c r="M618" s="200"/>
      <c r="N618" s="200"/>
      <c r="O618" s="200"/>
      <c r="AH618" s="199"/>
    </row>
    <row r="619" spans="1:34" x14ac:dyDescent="0.25">
      <c r="A619" s="199"/>
      <c r="B619" s="200"/>
      <c r="C619" s="200"/>
      <c r="D619" s="200"/>
      <c r="E619" s="200"/>
      <c r="F619" s="200"/>
      <c r="G619" s="200"/>
      <c r="H619" s="200"/>
      <c r="I619" s="200"/>
      <c r="J619" s="200"/>
      <c r="K619" s="200"/>
      <c r="L619" s="200"/>
      <c r="M619" s="200"/>
      <c r="N619" s="200"/>
      <c r="O619" s="200"/>
      <c r="AH619" s="199"/>
    </row>
    <row r="620" spans="1:34" x14ac:dyDescent="0.25">
      <c r="A620" s="199"/>
      <c r="B620" s="200"/>
      <c r="C620" s="200"/>
      <c r="D620" s="200"/>
      <c r="E620" s="200"/>
      <c r="F620" s="200"/>
      <c r="G620" s="200"/>
      <c r="H620" s="200"/>
      <c r="I620" s="200"/>
      <c r="J620" s="200"/>
      <c r="K620" s="200"/>
      <c r="L620" s="200"/>
      <c r="M620" s="200"/>
      <c r="N620" s="200"/>
      <c r="O620" s="200"/>
      <c r="AH620" s="199"/>
    </row>
    <row r="621" spans="1:34" x14ac:dyDescent="0.25">
      <c r="A621" s="199"/>
      <c r="B621" s="200"/>
      <c r="C621" s="200"/>
      <c r="D621" s="200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AH621" s="199"/>
    </row>
    <row r="622" spans="1:34" x14ac:dyDescent="0.25">
      <c r="A622" s="199"/>
      <c r="B622" s="200"/>
      <c r="C622" s="200"/>
      <c r="D622" s="200"/>
      <c r="E622" s="200"/>
      <c r="F622" s="200"/>
      <c r="G622" s="200"/>
      <c r="H622" s="200"/>
      <c r="I622" s="200"/>
      <c r="J622" s="200"/>
      <c r="K622" s="200"/>
      <c r="L622" s="200"/>
      <c r="M622" s="200"/>
      <c r="N622" s="200"/>
      <c r="O622" s="200"/>
      <c r="AH622" s="199"/>
    </row>
    <row r="623" spans="1:34" x14ac:dyDescent="0.25">
      <c r="A623" s="199"/>
      <c r="B623" s="200"/>
      <c r="C623" s="200"/>
      <c r="D623" s="200"/>
      <c r="E623" s="200"/>
      <c r="F623" s="200"/>
      <c r="G623" s="200"/>
      <c r="H623" s="200"/>
      <c r="I623" s="200"/>
      <c r="J623" s="200"/>
      <c r="K623" s="200"/>
      <c r="L623" s="200"/>
      <c r="M623" s="200"/>
      <c r="N623" s="200"/>
      <c r="O623" s="200"/>
      <c r="AH623" s="199"/>
    </row>
    <row r="624" spans="1:34" x14ac:dyDescent="0.25">
      <c r="A624" s="199"/>
      <c r="B624" s="200"/>
      <c r="C624" s="200"/>
      <c r="D624" s="200"/>
      <c r="E624" s="200"/>
      <c r="F624" s="200"/>
      <c r="G624" s="200"/>
      <c r="H624" s="200"/>
      <c r="I624" s="200"/>
      <c r="J624" s="200"/>
      <c r="K624" s="200"/>
      <c r="L624" s="200"/>
      <c r="M624" s="200"/>
      <c r="N624" s="200"/>
      <c r="O624" s="200"/>
      <c r="AH624" s="199"/>
    </row>
    <row r="625" spans="1:34" x14ac:dyDescent="0.25">
      <c r="A625" s="199"/>
      <c r="B625" s="200"/>
      <c r="C625" s="200"/>
      <c r="D625" s="200"/>
      <c r="E625" s="200"/>
      <c r="F625" s="200"/>
      <c r="G625" s="200"/>
      <c r="H625" s="200"/>
      <c r="I625" s="200"/>
      <c r="J625" s="200"/>
      <c r="K625" s="200"/>
      <c r="L625" s="200"/>
      <c r="M625" s="200"/>
      <c r="N625" s="200"/>
      <c r="O625" s="200"/>
      <c r="AH625" s="199"/>
    </row>
    <row r="626" spans="1:34" x14ac:dyDescent="0.25">
      <c r="A626" s="199"/>
      <c r="B626" s="200"/>
      <c r="C626" s="200"/>
      <c r="D626" s="200"/>
      <c r="E626" s="200"/>
      <c r="F626" s="200"/>
      <c r="G626" s="200"/>
      <c r="H626" s="200"/>
      <c r="I626" s="200"/>
      <c r="J626" s="200"/>
      <c r="K626" s="200"/>
      <c r="L626" s="200"/>
      <c r="M626" s="200"/>
      <c r="N626" s="200"/>
      <c r="O626" s="200"/>
      <c r="AH626" s="199"/>
    </row>
    <row r="627" spans="1:34" x14ac:dyDescent="0.25">
      <c r="A627" s="199"/>
      <c r="B627" s="200"/>
      <c r="C627" s="200"/>
      <c r="D627" s="200"/>
      <c r="E627" s="200"/>
      <c r="F627" s="200"/>
      <c r="G627" s="200"/>
      <c r="H627" s="200"/>
      <c r="I627" s="200"/>
      <c r="J627" s="200"/>
      <c r="K627" s="200"/>
      <c r="L627" s="200"/>
      <c r="M627" s="200"/>
      <c r="N627" s="200"/>
      <c r="O627" s="200"/>
      <c r="AH627" s="199"/>
    </row>
    <row r="628" spans="1:34" x14ac:dyDescent="0.25">
      <c r="A628" s="199"/>
      <c r="B628" s="200"/>
      <c r="C628" s="200"/>
      <c r="D628" s="200"/>
      <c r="E628" s="200"/>
      <c r="F628" s="200"/>
      <c r="G628" s="200"/>
      <c r="H628" s="200"/>
      <c r="I628" s="200"/>
      <c r="J628" s="200"/>
      <c r="K628" s="200"/>
      <c r="L628" s="200"/>
      <c r="M628" s="200"/>
      <c r="N628" s="200"/>
      <c r="O628" s="200"/>
      <c r="AH628" s="199"/>
    </row>
    <row r="629" spans="1:34" x14ac:dyDescent="0.25">
      <c r="A629" s="199"/>
      <c r="B629" s="200"/>
      <c r="C629" s="200"/>
      <c r="D629" s="200"/>
      <c r="E629" s="200"/>
      <c r="F629" s="200"/>
      <c r="G629" s="200"/>
      <c r="H629" s="200"/>
      <c r="I629" s="200"/>
      <c r="J629" s="200"/>
      <c r="K629" s="200"/>
      <c r="L629" s="200"/>
      <c r="M629" s="200"/>
      <c r="N629" s="200"/>
      <c r="O629" s="200"/>
      <c r="AH629" s="199"/>
    </row>
    <row r="630" spans="1:34" x14ac:dyDescent="0.25">
      <c r="A630" s="199"/>
      <c r="B630" s="200"/>
      <c r="C630" s="200"/>
      <c r="D630" s="200"/>
      <c r="E630" s="200"/>
      <c r="F630" s="200"/>
      <c r="G630" s="200"/>
      <c r="H630" s="200"/>
      <c r="I630" s="200"/>
      <c r="J630" s="200"/>
      <c r="K630" s="200"/>
      <c r="L630" s="200"/>
      <c r="M630" s="200"/>
      <c r="N630" s="200"/>
      <c r="O630" s="200"/>
      <c r="AH630" s="199"/>
    </row>
    <row r="631" spans="1:34" x14ac:dyDescent="0.25">
      <c r="A631" s="199"/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0"/>
      <c r="N631" s="200"/>
      <c r="O631" s="200"/>
      <c r="AH631" s="199"/>
    </row>
    <row r="632" spans="1:34" x14ac:dyDescent="0.25">
      <c r="A632" s="199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200"/>
      <c r="M632" s="200"/>
      <c r="N632" s="200"/>
      <c r="O632" s="200"/>
      <c r="AH632" s="199"/>
    </row>
    <row r="633" spans="1:34" x14ac:dyDescent="0.25">
      <c r="A633" s="199"/>
      <c r="B633" s="200"/>
      <c r="C633" s="200"/>
      <c r="D633" s="200"/>
      <c r="E633" s="200"/>
      <c r="F633" s="200"/>
      <c r="G633" s="200"/>
      <c r="H633" s="200"/>
      <c r="I633" s="200"/>
      <c r="J633" s="200"/>
      <c r="K633" s="200"/>
      <c r="L633" s="200"/>
      <c r="M633" s="200"/>
      <c r="N633" s="200"/>
      <c r="O633" s="200"/>
      <c r="AH633" s="199"/>
    </row>
    <row r="634" spans="1:34" x14ac:dyDescent="0.25">
      <c r="A634" s="199"/>
      <c r="B634" s="200"/>
      <c r="C634" s="200"/>
      <c r="D634" s="200"/>
      <c r="E634" s="200"/>
      <c r="F634" s="200"/>
      <c r="G634" s="200"/>
      <c r="H634" s="200"/>
      <c r="I634" s="200"/>
      <c r="J634" s="200"/>
      <c r="K634" s="200"/>
      <c r="L634" s="200"/>
      <c r="M634" s="200"/>
      <c r="N634" s="200"/>
      <c r="O634" s="200"/>
      <c r="AH634" s="199"/>
    </row>
    <row r="635" spans="1:34" x14ac:dyDescent="0.25">
      <c r="A635" s="199"/>
      <c r="B635" s="200"/>
      <c r="C635" s="200"/>
      <c r="D635" s="200"/>
      <c r="E635" s="200"/>
      <c r="F635" s="200"/>
      <c r="G635" s="200"/>
      <c r="H635" s="200"/>
      <c r="I635" s="200"/>
      <c r="J635" s="200"/>
      <c r="K635" s="200"/>
      <c r="L635" s="200"/>
      <c r="M635" s="200"/>
      <c r="N635" s="200"/>
      <c r="O635" s="200"/>
      <c r="AH635" s="199"/>
    </row>
    <row r="636" spans="1:34" x14ac:dyDescent="0.25">
      <c r="A636" s="199"/>
      <c r="B636" s="200"/>
      <c r="C636" s="200"/>
      <c r="D636" s="200"/>
      <c r="E636" s="200"/>
      <c r="F636" s="200"/>
      <c r="G636" s="200"/>
      <c r="H636" s="200"/>
      <c r="I636" s="200"/>
      <c r="J636" s="200"/>
      <c r="K636" s="200"/>
      <c r="L636" s="200"/>
      <c r="M636" s="200"/>
      <c r="N636" s="200"/>
      <c r="O636" s="200"/>
      <c r="AH636" s="199"/>
    </row>
    <row r="637" spans="1:34" x14ac:dyDescent="0.25">
      <c r="A637" s="199"/>
      <c r="B637" s="200"/>
      <c r="C637" s="200"/>
      <c r="D637" s="200"/>
      <c r="E637" s="200"/>
      <c r="F637" s="200"/>
      <c r="G637" s="200"/>
      <c r="H637" s="200"/>
      <c r="I637" s="200"/>
      <c r="J637" s="200"/>
      <c r="K637" s="200"/>
      <c r="L637" s="200"/>
      <c r="M637" s="200"/>
      <c r="N637" s="200"/>
      <c r="O637" s="200"/>
      <c r="AH637" s="199"/>
    </row>
    <row r="638" spans="1:34" x14ac:dyDescent="0.25">
      <c r="A638" s="199"/>
      <c r="B638" s="200"/>
      <c r="C638" s="200"/>
      <c r="D638" s="200"/>
      <c r="E638" s="200"/>
      <c r="F638" s="200"/>
      <c r="G638" s="200"/>
      <c r="H638" s="200"/>
      <c r="I638" s="200"/>
      <c r="J638" s="200"/>
      <c r="K638" s="200"/>
      <c r="L638" s="200"/>
      <c r="M638" s="200"/>
      <c r="N638" s="200"/>
      <c r="O638" s="200"/>
      <c r="AH638" s="199"/>
    </row>
    <row r="639" spans="1:34" x14ac:dyDescent="0.25">
      <c r="A639" s="199"/>
      <c r="B639" s="200"/>
      <c r="C639" s="200"/>
      <c r="D639" s="200"/>
      <c r="E639" s="200"/>
      <c r="F639" s="200"/>
      <c r="G639" s="200"/>
      <c r="H639" s="200"/>
      <c r="I639" s="200"/>
      <c r="J639" s="200"/>
      <c r="K639" s="200"/>
      <c r="L639" s="200"/>
      <c r="M639" s="200"/>
      <c r="N639" s="200"/>
      <c r="O639" s="200"/>
      <c r="AH639" s="199"/>
    </row>
    <row r="640" spans="1:34" x14ac:dyDescent="0.25">
      <c r="A640" s="199"/>
      <c r="B640" s="200"/>
      <c r="C640" s="200"/>
      <c r="D640" s="200"/>
      <c r="E640" s="200"/>
      <c r="F640" s="200"/>
      <c r="G640" s="200"/>
      <c r="H640" s="200"/>
      <c r="I640" s="200"/>
      <c r="J640" s="200"/>
      <c r="K640" s="200"/>
      <c r="L640" s="200"/>
      <c r="M640" s="200"/>
      <c r="N640" s="200"/>
      <c r="O640" s="200"/>
      <c r="AH640" s="199"/>
    </row>
    <row r="641" spans="1:34" x14ac:dyDescent="0.25">
      <c r="A641" s="199"/>
      <c r="B641" s="200"/>
      <c r="C641" s="200"/>
      <c r="D641" s="200"/>
      <c r="E641" s="200"/>
      <c r="F641" s="200"/>
      <c r="G641" s="200"/>
      <c r="H641" s="200"/>
      <c r="I641" s="200"/>
      <c r="J641" s="200"/>
      <c r="K641" s="200"/>
      <c r="L641" s="200"/>
      <c r="M641" s="200"/>
      <c r="N641" s="200"/>
      <c r="O641" s="200"/>
      <c r="AH641" s="199"/>
    </row>
    <row r="642" spans="1:34" x14ac:dyDescent="0.25">
      <c r="A642" s="199"/>
      <c r="B642" s="200"/>
      <c r="C642" s="200"/>
      <c r="D642" s="200"/>
      <c r="E642" s="200"/>
      <c r="F642" s="200"/>
      <c r="G642" s="200"/>
      <c r="H642" s="200"/>
      <c r="I642" s="200"/>
      <c r="J642" s="200"/>
      <c r="K642" s="200"/>
      <c r="L642" s="200"/>
      <c r="M642" s="200"/>
      <c r="N642" s="200"/>
      <c r="O642" s="200"/>
      <c r="AH642" s="199"/>
    </row>
    <row r="643" spans="1:34" x14ac:dyDescent="0.25">
      <c r="A643" s="199"/>
      <c r="B643" s="200"/>
      <c r="C643" s="200"/>
      <c r="D643" s="200"/>
      <c r="E643" s="200"/>
      <c r="F643" s="200"/>
      <c r="G643" s="200"/>
      <c r="H643" s="200"/>
      <c r="I643" s="200"/>
      <c r="J643" s="200"/>
      <c r="K643" s="200"/>
      <c r="L643" s="200"/>
      <c r="M643" s="200"/>
      <c r="N643" s="200"/>
      <c r="O643" s="200"/>
      <c r="AH643" s="199"/>
    </row>
    <row r="644" spans="1:34" x14ac:dyDescent="0.25">
      <c r="A644" s="199"/>
      <c r="B644" s="200"/>
      <c r="C644" s="200"/>
      <c r="D644" s="200"/>
      <c r="E644" s="200"/>
      <c r="F644" s="200"/>
      <c r="G644" s="200"/>
      <c r="H644" s="200"/>
      <c r="I644" s="200"/>
      <c r="J644" s="200"/>
      <c r="K644" s="200"/>
      <c r="L644" s="200"/>
      <c r="M644" s="200"/>
      <c r="N644" s="200"/>
      <c r="O644" s="200"/>
      <c r="AH644" s="199"/>
    </row>
    <row r="645" spans="1:34" x14ac:dyDescent="0.25">
      <c r="A645" s="199"/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0"/>
      <c r="N645" s="200"/>
      <c r="O645" s="200"/>
      <c r="AH645" s="199"/>
    </row>
    <row r="646" spans="1:34" x14ac:dyDescent="0.25">
      <c r="A646" s="199"/>
      <c r="B646" s="200"/>
      <c r="C646" s="200"/>
      <c r="D646" s="200"/>
      <c r="E646" s="200"/>
      <c r="F646" s="200"/>
      <c r="G646" s="200"/>
      <c r="H646" s="200"/>
      <c r="I646" s="200"/>
      <c r="J646" s="200"/>
      <c r="K646" s="200"/>
      <c r="L646" s="200"/>
      <c r="M646" s="200"/>
      <c r="N646" s="200"/>
      <c r="O646" s="200"/>
      <c r="AH646" s="199"/>
    </row>
    <row r="647" spans="1:34" x14ac:dyDescent="0.25">
      <c r="A647" s="199"/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AH647" s="199"/>
    </row>
    <row r="648" spans="1:34" x14ac:dyDescent="0.25">
      <c r="A648" s="199"/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AH648" s="199"/>
    </row>
    <row r="649" spans="1:34" x14ac:dyDescent="0.25">
      <c r="A649" s="199"/>
      <c r="B649" s="200"/>
      <c r="C649" s="200"/>
      <c r="D649" s="200"/>
      <c r="E649" s="200"/>
      <c r="F649" s="200"/>
      <c r="G649" s="200"/>
      <c r="H649" s="200"/>
      <c r="I649" s="200"/>
      <c r="J649" s="200"/>
      <c r="K649" s="200"/>
      <c r="L649" s="200"/>
      <c r="M649" s="200"/>
      <c r="N649" s="200"/>
      <c r="O649" s="200"/>
      <c r="AH649" s="199"/>
    </row>
    <row r="650" spans="1:34" x14ac:dyDescent="0.25">
      <c r="A650" s="199"/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0"/>
      <c r="N650" s="200"/>
      <c r="O650" s="200"/>
      <c r="AH650" s="199"/>
    </row>
    <row r="651" spans="1:34" x14ac:dyDescent="0.25">
      <c r="A651" s="199"/>
      <c r="B651" s="200"/>
      <c r="C651" s="200"/>
      <c r="D651" s="200"/>
      <c r="E651" s="200"/>
      <c r="F651" s="200"/>
      <c r="G651" s="200"/>
      <c r="H651" s="200"/>
      <c r="I651" s="200"/>
      <c r="J651" s="200"/>
      <c r="K651" s="200"/>
      <c r="L651" s="200"/>
      <c r="M651" s="200"/>
      <c r="N651" s="200"/>
      <c r="O651" s="200"/>
      <c r="AH651" s="199"/>
    </row>
    <row r="652" spans="1:34" x14ac:dyDescent="0.25">
      <c r="A652" s="199"/>
      <c r="B652" s="200"/>
      <c r="C652" s="200"/>
      <c r="D652" s="200"/>
      <c r="E652" s="200"/>
      <c r="F652" s="200"/>
      <c r="G652" s="200"/>
      <c r="H652" s="200"/>
      <c r="I652" s="200"/>
      <c r="J652" s="200"/>
      <c r="K652" s="200"/>
      <c r="L652" s="200"/>
      <c r="M652" s="200"/>
      <c r="N652" s="200"/>
      <c r="O652" s="200"/>
      <c r="AH652" s="199"/>
    </row>
    <row r="653" spans="1:34" x14ac:dyDescent="0.25">
      <c r="A653" s="199"/>
      <c r="B653" s="200"/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AH653" s="199"/>
    </row>
    <row r="654" spans="1:34" x14ac:dyDescent="0.25">
      <c r="A654" s="199"/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AH654" s="199"/>
    </row>
    <row r="655" spans="1:34" x14ac:dyDescent="0.25">
      <c r="A655" s="199"/>
      <c r="B655" s="200"/>
      <c r="C655" s="200"/>
      <c r="D655" s="200"/>
      <c r="E655" s="200"/>
      <c r="F655" s="200"/>
      <c r="G655" s="200"/>
      <c r="H655" s="200"/>
      <c r="I655" s="200"/>
      <c r="J655" s="200"/>
      <c r="K655" s="200"/>
      <c r="L655" s="200"/>
      <c r="M655" s="200"/>
      <c r="N655" s="200"/>
      <c r="O655" s="200"/>
      <c r="AH655" s="199"/>
    </row>
    <row r="656" spans="1:34" x14ac:dyDescent="0.25">
      <c r="A656" s="199"/>
      <c r="B656" s="200"/>
      <c r="C656" s="200"/>
      <c r="D656" s="200"/>
      <c r="E656" s="200"/>
      <c r="F656" s="200"/>
      <c r="G656" s="200"/>
      <c r="H656" s="200"/>
      <c r="I656" s="200"/>
      <c r="J656" s="200"/>
      <c r="K656" s="200"/>
      <c r="L656" s="200"/>
      <c r="M656" s="200"/>
      <c r="N656" s="200"/>
      <c r="O656" s="200"/>
      <c r="AH656" s="199"/>
    </row>
    <row r="657" spans="1:34" x14ac:dyDescent="0.25">
      <c r="A657" s="199"/>
      <c r="B657" s="200"/>
      <c r="C657" s="200"/>
      <c r="D657" s="200"/>
      <c r="E657" s="200"/>
      <c r="F657" s="200"/>
      <c r="G657" s="200"/>
      <c r="H657" s="200"/>
      <c r="I657" s="200"/>
      <c r="J657" s="200"/>
      <c r="K657" s="200"/>
      <c r="L657" s="200"/>
      <c r="M657" s="200"/>
      <c r="N657" s="200"/>
      <c r="O657" s="200"/>
      <c r="AH657" s="199"/>
    </row>
    <row r="658" spans="1:34" x14ac:dyDescent="0.25">
      <c r="A658" s="199"/>
      <c r="B658" s="200"/>
      <c r="C658" s="200"/>
      <c r="D658" s="200"/>
      <c r="E658" s="200"/>
      <c r="F658" s="200"/>
      <c r="G658" s="200"/>
      <c r="H658" s="200"/>
      <c r="I658" s="200"/>
      <c r="J658" s="200"/>
      <c r="K658" s="200"/>
      <c r="L658" s="200"/>
      <c r="M658" s="200"/>
      <c r="N658" s="200"/>
      <c r="O658" s="200"/>
      <c r="AH658" s="199"/>
    </row>
    <row r="659" spans="1:34" x14ac:dyDescent="0.25">
      <c r="A659" s="199"/>
      <c r="B659" s="200"/>
      <c r="C659" s="200"/>
      <c r="D659" s="200"/>
      <c r="E659" s="200"/>
      <c r="F659" s="200"/>
      <c r="G659" s="200"/>
      <c r="H659" s="200"/>
      <c r="I659" s="200"/>
      <c r="J659" s="200"/>
      <c r="K659" s="200"/>
      <c r="L659" s="200"/>
      <c r="M659" s="200"/>
      <c r="N659" s="200"/>
      <c r="O659" s="200"/>
      <c r="AH659" s="199"/>
    </row>
    <row r="660" spans="1:34" x14ac:dyDescent="0.25">
      <c r="A660" s="199"/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0"/>
      <c r="N660" s="200"/>
      <c r="O660" s="200"/>
      <c r="AH660" s="199"/>
    </row>
    <row r="661" spans="1:34" x14ac:dyDescent="0.25">
      <c r="A661" s="199"/>
      <c r="B661" s="200"/>
      <c r="C661" s="200"/>
      <c r="D661" s="200"/>
      <c r="E661" s="200"/>
      <c r="F661" s="200"/>
      <c r="G661" s="200"/>
      <c r="H661" s="200"/>
      <c r="I661" s="200"/>
      <c r="J661" s="200"/>
      <c r="K661" s="200"/>
      <c r="L661" s="200"/>
      <c r="M661" s="200"/>
      <c r="N661" s="200"/>
      <c r="O661" s="200"/>
      <c r="AH661" s="199"/>
    </row>
    <row r="662" spans="1:34" x14ac:dyDescent="0.25">
      <c r="A662" s="199"/>
      <c r="B662" s="200"/>
      <c r="C662" s="200"/>
      <c r="D662" s="200"/>
      <c r="E662" s="200"/>
      <c r="F662" s="200"/>
      <c r="G662" s="200"/>
      <c r="H662" s="200"/>
      <c r="I662" s="200"/>
      <c r="J662" s="200"/>
      <c r="K662" s="200"/>
      <c r="L662" s="200"/>
      <c r="M662" s="200"/>
      <c r="N662" s="200"/>
      <c r="O662" s="200"/>
      <c r="AH662" s="199"/>
    </row>
    <row r="663" spans="1:34" x14ac:dyDescent="0.25">
      <c r="A663" s="199"/>
      <c r="B663" s="200"/>
      <c r="C663" s="200"/>
      <c r="D663" s="200"/>
      <c r="E663" s="200"/>
      <c r="F663" s="200"/>
      <c r="G663" s="200"/>
      <c r="H663" s="200"/>
      <c r="I663" s="200"/>
      <c r="J663" s="200"/>
      <c r="K663" s="200"/>
      <c r="L663" s="200"/>
      <c r="M663" s="200"/>
      <c r="N663" s="200"/>
      <c r="O663" s="200"/>
      <c r="AH663" s="199"/>
    </row>
    <row r="664" spans="1:34" x14ac:dyDescent="0.25">
      <c r="A664" s="199"/>
      <c r="B664" s="200"/>
      <c r="C664" s="200"/>
      <c r="D664" s="200"/>
      <c r="E664" s="200"/>
      <c r="F664" s="200"/>
      <c r="G664" s="200"/>
      <c r="H664" s="200"/>
      <c r="I664" s="200"/>
      <c r="J664" s="200"/>
      <c r="K664" s="200"/>
      <c r="L664" s="200"/>
      <c r="M664" s="200"/>
      <c r="N664" s="200"/>
      <c r="O664" s="200"/>
      <c r="AH664" s="199"/>
    </row>
    <row r="665" spans="1:34" x14ac:dyDescent="0.25">
      <c r="A665" s="199"/>
      <c r="B665" s="200"/>
      <c r="C665" s="200"/>
      <c r="D665" s="200"/>
      <c r="E665" s="200"/>
      <c r="F665" s="200"/>
      <c r="G665" s="200"/>
      <c r="H665" s="200"/>
      <c r="I665" s="200"/>
      <c r="J665" s="200"/>
      <c r="K665" s="200"/>
      <c r="L665" s="200"/>
      <c r="M665" s="200"/>
      <c r="N665" s="200"/>
      <c r="O665" s="200"/>
      <c r="AH665" s="199"/>
    </row>
    <row r="666" spans="1:34" x14ac:dyDescent="0.25">
      <c r="A666" s="199"/>
      <c r="B666" s="200"/>
      <c r="C666" s="200"/>
      <c r="D666" s="200"/>
      <c r="E666" s="200"/>
      <c r="F666" s="200"/>
      <c r="G666" s="200"/>
      <c r="H666" s="200"/>
      <c r="I666" s="200"/>
      <c r="J666" s="200"/>
      <c r="K666" s="200"/>
      <c r="L666" s="200"/>
      <c r="M666" s="200"/>
      <c r="N666" s="200"/>
      <c r="O666" s="200"/>
      <c r="AH666" s="199"/>
    </row>
    <row r="667" spans="1:34" x14ac:dyDescent="0.25">
      <c r="A667" s="199"/>
      <c r="B667" s="200"/>
      <c r="C667" s="200"/>
      <c r="D667" s="200"/>
      <c r="E667" s="200"/>
      <c r="F667" s="200"/>
      <c r="G667" s="200"/>
      <c r="H667" s="200"/>
      <c r="I667" s="200"/>
      <c r="J667" s="200"/>
      <c r="K667" s="200"/>
      <c r="L667" s="200"/>
      <c r="M667" s="200"/>
      <c r="N667" s="200"/>
      <c r="O667" s="200"/>
      <c r="AH667" s="199"/>
    </row>
    <row r="668" spans="1:34" x14ac:dyDescent="0.25">
      <c r="A668" s="199"/>
      <c r="B668" s="200"/>
      <c r="C668" s="200"/>
      <c r="D668" s="200"/>
      <c r="E668" s="200"/>
      <c r="F668" s="200"/>
      <c r="G668" s="200"/>
      <c r="H668" s="200"/>
      <c r="I668" s="200"/>
      <c r="J668" s="200"/>
      <c r="K668" s="200"/>
      <c r="L668" s="200"/>
      <c r="M668" s="200"/>
      <c r="N668" s="200"/>
      <c r="O668" s="200"/>
      <c r="AH668" s="199"/>
    </row>
    <row r="669" spans="1:34" x14ac:dyDescent="0.25">
      <c r="A669" s="199"/>
      <c r="B669" s="200"/>
      <c r="C669" s="200"/>
      <c r="D669" s="200"/>
      <c r="E669" s="200"/>
      <c r="F669" s="200"/>
      <c r="G669" s="200"/>
      <c r="H669" s="200"/>
      <c r="I669" s="200"/>
      <c r="J669" s="200"/>
      <c r="K669" s="200"/>
      <c r="L669" s="200"/>
      <c r="M669" s="200"/>
      <c r="N669" s="200"/>
      <c r="O669" s="200"/>
      <c r="AH669" s="199"/>
    </row>
    <row r="670" spans="1:34" x14ac:dyDescent="0.25">
      <c r="A670" s="199"/>
      <c r="B670" s="200"/>
      <c r="C670" s="200"/>
      <c r="D670" s="200"/>
      <c r="E670" s="200"/>
      <c r="F670" s="200"/>
      <c r="G670" s="200"/>
      <c r="H670" s="200"/>
      <c r="I670" s="200"/>
      <c r="J670" s="200"/>
      <c r="K670" s="200"/>
      <c r="L670" s="200"/>
      <c r="M670" s="200"/>
      <c r="N670" s="200"/>
      <c r="O670" s="200"/>
      <c r="AH670" s="199"/>
    </row>
    <row r="671" spans="1:34" x14ac:dyDescent="0.25">
      <c r="A671" s="199"/>
      <c r="B671" s="200"/>
      <c r="C671" s="200"/>
      <c r="D671" s="200"/>
      <c r="E671" s="200"/>
      <c r="F671" s="200"/>
      <c r="G671" s="200"/>
      <c r="H671" s="200"/>
      <c r="I671" s="200"/>
      <c r="J671" s="200"/>
      <c r="K671" s="200"/>
      <c r="L671" s="200"/>
      <c r="M671" s="200"/>
      <c r="N671" s="200"/>
      <c r="O671" s="200"/>
      <c r="AH671" s="199"/>
    </row>
    <row r="672" spans="1:34" x14ac:dyDescent="0.25">
      <c r="A672" s="199"/>
      <c r="B672" s="200"/>
      <c r="C672" s="200"/>
      <c r="D672" s="200"/>
      <c r="E672" s="200"/>
      <c r="F672" s="200"/>
      <c r="G672" s="200"/>
      <c r="H672" s="200"/>
      <c r="I672" s="200"/>
      <c r="J672" s="200"/>
      <c r="K672" s="200"/>
      <c r="L672" s="200"/>
      <c r="M672" s="200"/>
      <c r="N672" s="200"/>
      <c r="O672" s="200"/>
      <c r="AH672" s="199"/>
    </row>
    <row r="673" spans="1:34" x14ac:dyDescent="0.25">
      <c r="A673" s="199"/>
      <c r="B673" s="200"/>
      <c r="C673" s="200"/>
      <c r="D673" s="200"/>
      <c r="E673" s="200"/>
      <c r="F673" s="200"/>
      <c r="G673" s="200"/>
      <c r="H673" s="200"/>
      <c r="I673" s="200"/>
      <c r="J673" s="200"/>
      <c r="K673" s="200"/>
      <c r="L673" s="200"/>
      <c r="M673" s="200"/>
      <c r="N673" s="200"/>
      <c r="O673" s="200"/>
      <c r="AH673" s="199"/>
    </row>
    <row r="674" spans="1:34" x14ac:dyDescent="0.25">
      <c r="A674" s="199"/>
      <c r="B674" s="200"/>
      <c r="C674" s="200"/>
      <c r="D674" s="200"/>
      <c r="E674" s="200"/>
      <c r="F674" s="200"/>
      <c r="G674" s="200"/>
      <c r="H674" s="200"/>
      <c r="I674" s="200"/>
      <c r="J674" s="200"/>
      <c r="K674" s="200"/>
      <c r="L674" s="200"/>
      <c r="M674" s="200"/>
      <c r="N674" s="200"/>
      <c r="O674" s="200"/>
      <c r="AH674" s="199"/>
    </row>
    <row r="675" spans="1:34" x14ac:dyDescent="0.25">
      <c r="A675" s="199"/>
      <c r="B675" s="200"/>
      <c r="C675" s="200"/>
      <c r="D675" s="200"/>
      <c r="E675" s="200"/>
      <c r="F675" s="200"/>
      <c r="G675" s="200"/>
      <c r="H675" s="200"/>
      <c r="I675" s="200"/>
      <c r="J675" s="200"/>
      <c r="K675" s="200"/>
      <c r="L675" s="200"/>
      <c r="M675" s="200"/>
      <c r="N675" s="200"/>
      <c r="O675" s="200"/>
      <c r="AH675" s="199"/>
    </row>
    <row r="676" spans="1:34" x14ac:dyDescent="0.25">
      <c r="A676" s="199"/>
      <c r="B676" s="200"/>
      <c r="C676" s="200"/>
      <c r="D676" s="200"/>
      <c r="E676" s="200"/>
      <c r="F676" s="200"/>
      <c r="G676" s="200"/>
      <c r="H676" s="200"/>
      <c r="I676" s="200"/>
      <c r="J676" s="200"/>
      <c r="K676" s="200"/>
      <c r="L676" s="200"/>
      <c r="M676" s="200"/>
      <c r="N676" s="200"/>
      <c r="O676" s="200"/>
      <c r="AH676" s="199"/>
    </row>
    <row r="677" spans="1:34" x14ac:dyDescent="0.25">
      <c r="A677" s="199"/>
      <c r="B677" s="200"/>
      <c r="C677" s="200"/>
      <c r="D677" s="200"/>
      <c r="E677" s="200"/>
      <c r="F677" s="200"/>
      <c r="G677" s="200"/>
      <c r="H677" s="200"/>
      <c r="I677" s="200"/>
      <c r="J677" s="200"/>
      <c r="K677" s="200"/>
      <c r="L677" s="200"/>
      <c r="M677" s="200"/>
      <c r="N677" s="200"/>
      <c r="O677" s="200"/>
      <c r="AH677" s="199"/>
    </row>
    <row r="678" spans="1:34" x14ac:dyDescent="0.25">
      <c r="A678" s="199"/>
      <c r="B678" s="200"/>
      <c r="C678" s="200"/>
      <c r="D678" s="200"/>
      <c r="E678" s="200"/>
      <c r="F678" s="200"/>
      <c r="G678" s="200"/>
      <c r="H678" s="200"/>
      <c r="I678" s="200"/>
      <c r="J678" s="200"/>
      <c r="K678" s="200"/>
      <c r="L678" s="200"/>
      <c r="M678" s="200"/>
      <c r="N678" s="200"/>
      <c r="O678" s="200"/>
      <c r="AH678" s="199"/>
    </row>
    <row r="679" spans="1:34" x14ac:dyDescent="0.25">
      <c r="A679" s="199"/>
      <c r="B679" s="200"/>
      <c r="C679" s="200"/>
      <c r="D679" s="200"/>
      <c r="E679" s="200"/>
      <c r="F679" s="200"/>
      <c r="G679" s="200"/>
      <c r="H679" s="200"/>
      <c r="I679" s="200"/>
      <c r="J679" s="200"/>
      <c r="K679" s="200"/>
      <c r="L679" s="200"/>
      <c r="M679" s="200"/>
      <c r="N679" s="200"/>
      <c r="O679" s="200"/>
      <c r="AH679" s="199"/>
    </row>
    <row r="680" spans="1:34" x14ac:dyDescent="0.25">
      <c r="A680" s="199"/>
      <c r="B680" s="200"/>
      <c r="C680" s="200"/>
      <c r="D680" s="200"/>
      <c r="E680" s="200"/>
      <c r="F680" s="200"/>
      <c r="G680" s="200"/>
      <c r="H680" s="200"/>
      <c r="I680" s="200"/>
      <c r="J680" s="200"/>
      <c r="K680" s="200"/>
      <c r="L680" s="200"/>
      <c r="M680" s="200"/>
      <c r="N680" s="200"/>
      <c r="O680" s="200"/>
      <c r="AH680" s="199"/>
    </row>
    <row r="681" spans="1:34" x14ac:dyDescent="0.25">
      <c r="A681" s="199"/>
      <c r="B681" s="200"/>
      <c r="C681" s="200"/>
      <c r="D681" s="200"/>
      <c r="E681" s="200"/>
      <c r="F681" s="200"/>
      <c r="G681" s="200"/>
      <c r="H681" s="200"/>
      <c r="I681" s="200"/>
      <c r="J681" s="200"/>
      <c r="K681" s="200"/>
      <c r="L681" s="200"/>
      <c r="M681" s="200"/>
      <c r="N681" s="200"/>
      <c r="O681" s="200"/>
      <c r="AH681" s="199"/>
    </row>
    <row r="682" spans="1:34" x14ac:dyDescent="0.25">
      <c r="A682" s="199"/>
      <c r="B682" s="200"/>
      <c r="C682" s="200"/>
      <c r="D682" s="200"/>
      <c r="E682" s="200"/>
      <c r="F682" s="200"/>
      <c r="G682" s="200"/>
      <c r="H682" s="200"/>
      <c r="I682" s="200"/>
      <c r="J682" s="200"/>
      <c r="K682" s="200"/>
      <c r="L682" s="200"/>
      <c r="M682" s="200"/>
      <c r="N682" s="200"/>
      <c r="O682" s="200"/>
      <c r="AH682" s="199"/>
    </row>
    <row r="683" spans="1:34" x14ac:dyDescent="0.25">
      <c r="A683" s="199"/>
      <c r="B683" s="200"/>
      <c r="C683" s="200"/>
      <c r="D683" s="200"/>
      <c r="E683" s="200"/>
      <c r="F683" s="200"/>
      <c r="G683" s="200"/>
      <c r="H683" s="200"/>
      <c r="I683" s="200"/>
      <c r="J683" s="200"/>
      <c r="K683" s="200"/>
      <c r="L683" s="200"/>
      <c r="M683" s="200"/>
      <c r="N683" s="200"/>
      <c r="O683" s="200"/>
      <c r="AH683" s="199"/>
    </row>
    <row r="684" spans="1:34" x14ac:dyDescent="0.25">
      <c r="A684" s="199"/>
      <c r="B684" s="200"/>
      <c r="C684" s="200"/>
      <c r="D684" s="200"/>
      <c r="E684" s="200"/>
      <c r="F684" s="200"/>
      <c r="G684" s="200"/>
      <c r="H684" s="200"/>
      <c r="I684" s="200"/>
      <c r="J684" s="200"/>
      <c r="K684" s="200"/>
      <c r="L684" s="200"/>
      <c r="M684" s="200"/>
      <c r="N684" s="200"/>
      <c r="O684" s="200"/>
      <c r="AH684" s="199"/>
    </row>
    <row r="685" spans="1:34" x14ac:dyDescent="0.25">
      <c r="A685" s="199"/>
      <c r="B685" s="200"/>
      <c r="C685" s="200"/>
      <c r="D685" s="200"/>
      <c r="E685" s="200"/>
      <c r="F685" s="200"/>
      <c r="G685" s="200"/>
      <c r="H685" s="200"/>
      <c r="I685" s="200"/>
      <c r="J685" s="200"/>
      <c r="K685" s="200"/>
      <c r="L685" s="200"/>
      <c r="M685" s="200"/>
      <c r="N685" s="200"/>
      <c r="O685" s="200"/>
      <c r="AH685" s="199"/>
    </row>
    <row r="686" spans="1:34" x14ac:dyDescent="0.25">
      <c r="A686" s="199"/>
      <c r="B686" s="200"/>
      <c r="C686" s="200"/>
      <c r="D686" s="200"/>
      <c r="E686" s="200"/>
      <c r="F686" s="200"/>
      <c r="G686" s="200"/>
      <c r="H686" s="200"/>
      <c r="I686" s="200"/>
      <c r="J686" s="200"/>
      <c r="K686" s="200"/>
      <c r="L686" s="200"/>
      <c r="M686" s="200"/>
      <c r="N686" s="200"/>
      <c r="O686" s="200"/>
      <c r="AH686" s="199"/>
    </row>
    <row r="687" spans="1:34" x14ac:dyDescent="0.25">
      <c r="A687" s="199"/>
      <c r="B687" s="200"/>
      <c r="C687" s="200"/>
      <c r="D687" s="200"/>
      <c r="E687" s="200"/>
      <c r="F687" s="200"/>
      <c r="G687" s="200"/>
      <c r="H687" s="200"/>
      <c r="I687" s="200"/>
      <c r="J687" s="200"/>
      <c r="K687" s="200"/>
      <c r="L687" s="200"/>
      <c r="M687" s="200"/>
      <c r="N687" s="200"/>
      <c r="O687" s="200"/>
      <c r="AH687" s="199"/>
    </row>
    <row r="688" spans="1:34" x14ac:dyDescent="0.25">
      <c r="A688" s="199"/>
      <c r="B688" s="200"/>
      <c r="C688" s="200"/>
      <c r="D688" s="200"/>
      <c r="E688" s="200"/>
      <c r="F688" s="200"/>
      <c r="G688" s="200"/>
      <c r="H688" s="200"/>
      <c r="I688" s="200"/>
      <c r="J688" s="200"/>
      <c r="K688" s="200"/>
      <c r="L688" s="200"/>
      <c r="M688" s="200"/>
      <c r="N688" s="200"/>
      <c r="O688" s="200"/>
      <c r="AH688" s="199"/>
    </row>
    <row r="689" spans="1:34" x14ac:dyDescent="0.25">
      <c r="A689" s="199"/>
      <c r="B689" s="200"/>
      <c r="C689" s="200"/>
      <c r="D689" s="200"/>
      <c r="E689" s="200"/>
      <c r="F689" s="200"/>
      <c r="G689" s="200"/>
      <c r="H689" s="200"/>
      <c r="I689" s="200"/>
      <c r="J689" s="200"/>
      <c r="K689" s="200"/>
      <c r="L689" s="200"/>
      <c r="M689" s="200"/>
      <c r="N689" s="200"/>
      <c r="O689" s="200"/>
      <c r="AH689" s="199"/>
    </row>
    <row r="690" spans="1:34" x14ac:dyDescent="0.25">
      <c r="A690" s="199"/>
      <c r="B690" s="200"/>
      <c r="C690" s="200"/>
      <c r="D690" s="200"/>
      <c r="E690" s="200"/>
      <c r="F690" s="200"/>
      <c r="G690" s="200"/>
      <c r="H690" s="200"/>
      <c r="I690" s="200"/>
      <c r="J690" s="200"/>
      <c r="K690" s="200"/>
      <c r="L690" s="200"/>
      <c r="M690" s="200"/>
      <c r="N690" s="200"/>
      <c r="O690" s="200"/>
      <c r="AH690" s="199"/>
    </row>
    <row r="691" spans="1:34" x14ac:dyDescent="0.25">
      <c r="A691" s="199"/>
      <c r="B691" s="200"/>
      <c r="C691" s="200"/>
      <c r="D691" s="200"/>
      <c r="E691" s="200"/>
      <c r="F691" s="200"/>
      <c r="G691" s="200"/>
      <c r="H691" s="200"/>
      <c r="I691" s="200"/>
      <c r="J691" s="200"/>
      <c r="K691" s="200"/>
      <c r="L691" s="200"/>
      <c r="M691" s="200"/>
      <c r="N691" s="200"/>
      <c r="O691" s="200"/>
      <c r="AH691" s="199"/>
    </row>
    <row r="692" spans="1:34" x14ac:dyDescent="0.25">
      <c r="A692" s="199"/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AH692" s="199"/>
    </row>
    <row r="693" spans="1:34" x14ac:dyDescent="0.25">
      <c r="A693" s="199"/>
      <c r="B693" s="200"/>
      <c r="C693" s="200"/>
      <c r="D693" s="200"/>
      <c r="E693" s="200"/>
      <c r="F693" s="200"/>
      <c r="G693" s="200"/>
      <c r="H693" s="200"/>
      <c r="I693" s="200"/>
      <c r="J693" s="200"/>
      <c r="K693" s="200"/>
      <c r="L693" s="200"/>
      <c r="M693" s="200"/>
      <c r="N693" s="200"/>
      <c r="O693" s="200"/>
      <c r="AH693" s="199"/>
    </row>
    <row r="694" spans="1:34" x14ac:dyDescent="0.25">
      <c r="A694" s="199"/>
      <c r="B694" s="200"/>
      <c r="C694" s="200"/>
      <c r="D694" s="200"/>
      <c r="E694" s="200"/>
      <c r="F694" s="200"/>
      <c r="G694" s="200"/>
      <c r="H694" s="200"/>
      <c r="I694" s="200"/>
      <c r="J694" s="200"/>
      <c r="K694" s="200"/>
      <c r="L694" s="200"/>
      <c r="M694" s="200"/>
      <c r="N694" s="200"/>
      <c r="O694" s="200"/>
      <c r="AH694" s="199"/>
    </row>
    <row r="695" spans="1:34" x14ac:dyDescent="0.25">
      <c r="A695" s="199"/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0"/>
      <c r="M695" s="200"/>
      <c r="N695" s="200"/>
      <c r="O695" s="200"/>
      <c r="AH695" s="199"/>
    </row>
    <row r="696" spans="1:34" x14ac:dyDescent="0.25">
      <c r="A696" s="199"/>
      <c r="B696" s="200"/>
      <c r="C696" s="200"/>
      <c r="D696" s="200"/>
      <c r="E696" s="200"/>
      <c r="F696" s="200"/>
      <c r="G696" s="200"/>
      <c r="H696" s="200"/>
      <c r="I696" s="200"/>
      <c r="J696" s="200"/>
      <c r="K696" s="200"/>
      <c r="L696" s="200"/>
      <c r="M696" s="200"/>
      <c r="N696" s="200"/>
      <c r="O696" s="200"/>
      <c r="AH696" s="199"/>
    </row>
    <row r="697" spans="1:34" x14ac:dyDescent="0.25">
      <c r="A697" s="199"/>
      <c r="B697" s="200"/>
      <c r="C697" s="200"/>
      <c r="D697" s="200"/>
      <c r="E697" s="200"/>
      <c r="F697" s="200"/>
      <c r="G697" s="200"/>
      <c r="H697" s="200"/>
      <c r="I697" s="200"/>
      <c r="J697" s="200"/>
      <c r="K697" s="200"/>
      <c r="L697" s="200"/>
      <c r="M697" s="200"/>
      <c r="N697" s="200"/>
      <c r="O697" s="200"/>
      <c r="AH697" s="199"/>
    </row>
    <row r="698" spans="1:34" x14ac:dyDescent="0.25">
      <c r="A698" s="199"/>
      <c r="B698" s="200"/>
      <c r="C698" s="200"/>
      <c r="D698" s="200"/>
      <c r="E698" s="200"/>
      <c r="F698" s="200"/>
      <c r="G698" s="200"/>
      <c r="H698" s="200"/>
      <c r="I698" s="200"/>
      <c r="J698" s="200"/>
      <c r="K698" s="200"/>
      <c r="L698" s="200"/>
      <c r="M698" s="200"/>
      <c r="N698" s="200"/>
      <c r="O698" s="200"/>
      <c r="AH698" s="199"/>
    </row>
    <row r="699" spans="1:34" x14ac:dyDescent="0.25">
      <c r="A699" s="199"/>
      <c r="B699" s="200"/>
      <c r="C699" s="200"/>
      <c r="D699" s="200"/>
      <c r="E699" s="200"/>
      <c r="F699" s="200"/>
      <c r="G699" s="200"/>
      <c r="H699" s="200"/>
      <c r="I699" s="200"/>
      <c r="J699" s="200"/>
      <c r="K699" s="200"/>
      <c r="L699" s="200"/>
      <c r="M699" s="200"/>
      <c r="N699" s="200"/>
      <c r="O699" s="200"/>
      <c r="AH699" s="199"/>
    </row>
    <row r="700" spans="1:34" x14ac:dyDescent="0.25">
      <c r="A700" s="199"/>
      <c r="B700" s="200"/>
      <c r="C700" s="200"/>
      <c r="D700" s="200"/>
      <c r="E700" s="200"/>
      <c r="F700" s="200"/>
      <c r="G700" s="200"/>
      <c r="H700" s="200"/>
      <c r="I700" s="200"/>
      <c r="J700" s="200"/>
      <c r="K700" s="200"/>
      <c r="L700" s="200"/>
      <c r="M700" s="200"/>
      <c r="N700" s="200"/>
      <c r="O700" s="200"/>
      <c r="AH700" s="199"/>
    </row>
    <row r="701" spans="1:34" x14ac:dyDescent="0.25">
      <c r="A701" s="199"/>
      <c r="B701" s="200"/>
      <c r="C701" s="200"/>
      <c r="D701" s="200"/>
      <c r="E701" s="200"/>
      <c r="F701" s="200"/>
      <c r="G701" s="200"/>
      <c r="H701" s="200"/>
      <c r="I701" s="200"/>
      <c r="J701" s="200"/>
      <c r="K701" s="200"/>
      <c r="L701" s="200"/>
      <c r="M701" s="200"/>
      <c r="N701" s="200"/>
      <c r="O701" s="200"/>
      <c r="AH701" s="199"/>
    </row>
    <row r="702" spans="1:34" x14ac:dyDescent="0.25">
      <c r="A702" s="199"/>
      <c r="B702" s="200"/>
      <c r="C702" s="200"/>
      <c r="D702" s="200"/>
      <c r="E702" s="200"/>
      <c r="F702" s="200"/>
      <c r="G702" s="200"/>
      <c r="H702" s="200"/>
      <c r="I702" s="200"/>
      <c r="J702" s="200"/>
      <c r="K702" s="200"/>
      <c r="L702" s="200"/>
      <c r="M702" s="200"/>
      <c r="N702" s="200"/>
      <c r="O702" s="200"/>
      <c r="AH702" s="199"/>
    </row>
    <row r="703" spans="1:34" x14ac:dyDescent="0.25">
      <c r="A703" s="199"/>
      <c r="B703" s="200"/>
      <c r="C703" s="200"/>
      <c r="D703" s="200"/>
      <c r="E703" s="200"/>
      <c r="F703" s="200"/>
      <c r="G703" s="200"/>
      <c r="H703" s="200"/>
      <c r="I703" s="200"/>
      <c r="J703" s="200"/>
      <c r="K703" s="200"/>
      <c r="L703" s="200"/>
      <c r="M703" s="200"/>
      <c r="N703" s="200"/>
      <c r="O703" s="200"/>
      <c r="AH703" s="199"/>
    </row>
    <row r="704" spans="1:34" x14ac:dyDescent="0.25">
      <c r="A704" s="199"/>
      <c r="B704" s="200"/>
      <c r="C704" s="200"/>
      <c r="D704" s="200"/>
      <c r="E704" s="200"/>
      <c r="F704" s="200"/>
      <c r="G704" s="200"/>
      <c r="H704" s="200"/>
      <c r="I704" s="200"/>
      <c r="J704" s="200"/>
      <c r="K704" s="200"/>
      <c r="L704" s="200"/>
      <c r="M704" s="200"/>
      <c r="N704" s="200"/>
      <c r="O704" s="200"/>
      <c r="AH704" s="199"/>
    </row>
    <row r="705" spans="1:34" x14ac:dyDescent="0.25">
      <c r="A705" s="199"/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AH705" s="199"/>
    </row>
    <row r="706" spans="1:34" x14ac:dyDescent="0.25">
      <c r="A706" s="199"/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AH706" s="199"/>
    </row>
    <row r="707" spans="1:34" x14ac:dyDescent="0.25">
      <c r="A707" s="199"/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AH707" s="199"/>
    </row>
    <row r="708" spans="1:34" x14ac:dyDescent="0.25">
      <c r="A708" s="199"/>
      <c r="B708" s="200"/>
      <c r="C708" s="200"/>
      <c r="D708" s="200"/>
      <c r="E708" s="200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AH708" s="199"/>
    </row>
    <row r="709" spans="1:34" x14ac:dyDescent="0.25">
      <c r="A709" s="199"/>
      <c r="B709" s="200"/>
      <c r="C709" s="200"/>
      <c r="D709" s="200"/>
      <c r="E709" s="200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AH709" s="199"/>
    </row>
    <row r="710" spans="1:34" x14ac:dyDescent="0.25">
      <c r="A710" s="199"/>
      <c r="B710" s="200"/>
      <c r="C710" s="200"/>
      <c r="D710" s="200"/>
      <c r="E710" s="200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AH710" s="199"/>
    </row>
    <row r="711" spans="1:34" x14ac:dyDescent="0.25">
      <c r="A711" s="199"/>
      <c r="B711" s="200"/>
      <c r="C711" s="200"/>
      <c r="D711" s="200"/>
      <c r="E711" s="200"/>
      <c r="F711" s="200"/>
      <c r="G711" s="200"/>
      <c r="H711" s="200"/>
      <c r="I711" s="200"/>
      <c r="J711" s="200"/>
      <c r="K711" s="200"/>
      <c r="L711" s="200"/>
      <c r="M711" s="200"/>
      <c r="N711" s="200"/>
      <c r="O711" s="200"/>
      <c r="AH711" s="199"/>
    </row>
    <row r="712" spans="1:34" x14ac:dyDescent="0.25">
      <c r="A712" s="199"/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AH712" s="199"/>
    </row>
    <row r="713" spans="1:34" x14ac:dyDescent="0.25">
      <c r="A713" s="199"/>
      <c r="B713" s="200"/>
      <c r="C713" s="200"/>
      <c r="D713" s="200"/>
      <c r="E713" s="200"/>
      <c r="F713" s="200"/>
      <c r="G713" s="200"/>
      <c r="H713" s="200"/>
      <c r="I713" s="200"/>
      <c r="J713" s="200"/>
      <c r="K713" s="200"/>
      <c r="L713" s="200"/>
      <c r="M713" s="200"/>
      <c r="N713" s="200"/>
      <c r="O713" s="200"/>
      <c r="AH713" s="199"/>
    </row>
    <row r="714" spans="1:34" x14ac:dyDescent="0.25">
      <c r="A714" s="199"/>
      <c r="B714" s="200"/>
      <c r="C714" s="200"/>
      <c r="D714" s="200"/>
      <c r="E714" s="200"/>
      <c r="F714" s="200"/>
      <c r="G714" s="200"/>
      <c r="H714" s="200"/>
      <c r="I714" s="200"/>
      <c r="J714" s="200"/>
      <c r="K714" s="200"/>
      <c r="L714" s="200"/>
      <c r="M714" s="200"/>
      <c r="N714" s="200"/>
      <c r="O714" s="200"/>
      <c r="AH714" s="199"/>
    </row>
    <row r="715" spans="1:34" x14ac:dyDescent="0.25">
      <c r="A715" s="199"/>
      <c r="B715" s="200"/>
      <c r="C715" s="200"/>
      <c r="D715" s="200"/>
      <c r="E715" s="200"/>
      <c r="F715" s="200"/>
      <c r="G715" s="200"/>
      <c r="H715" s="200"/>
      <c r="I715" s="200"/>
      <c r="J715" s="200"/>
      <c r="K715" s="200"/>
      <c r="L715" s="200"/>
      <c r="M715" s="200"/>
      <c r="N715" s="200"/>
      <c r="O715" s="200"/>
      <c r="AH715" s="199"/>
    </row>
    <row r="716" spans="1:34" x14ac:dyDescent="0.25">
      <c r="A716" s="199"/>
      <c r="B716" s="200"/>
      <c r="C716" s="200"/>
      <c r="D716" s="200"/>
      <c r="E716" s="200"/>
      <c r="F716" s="200"/>
      <c r="G716" s="200"/>
      <c r="H716" s="200"/>
      <c r="I716" s="200"/>
      <c r="J716" s="200"/>
      <c r="K716" s="200"/>
      <c r="L716" s="200"/>
      <c r="M716" s="200"/>
      <c r="N716" s="200"/>
      <c r="O716" s="200"/>
      <c r="AH716" s="199"/>
    </row>
    <row r="717" spans="1:34" x14ac:dyDescent="0.25">
      <c r="A717" s="199"/>
      <c r="B717" s="200"/>
      <c r="C717" s="200"/>
      <c r="D717" s="200"/>
      <c r="E717" s="200"/>
      <c r="F717" s="200"/>
      <c r="G717" s="200"/>
      <c r="H717" s="200"/>
      <c r="I717" s="200"/>
      <c r="J717" s="200"/>
      <c r="K717" s="200"/>
      <c r="L717" s="200"/>
      <c r="M717" s="200"/>
      <c r="N717" s="200"/>
      <c r="O717" s="200"/>
      <c r="AH717" s="199"/>
    </row>
    <row r="718" spans="1:34" x14ac:dyDescent="0.25">
      <c r="A718" s="199"/>
      <c r="B718" s="200"/>
      <c r="C718" s="200"/>
      <c r="D718" s="200"/>
      <c r="E718" s="200"/>
      <c r="F718" s="200"/>
      <c r="G718" s="200"/>
      <c r="H718" s="200"/>
      <c r="I718" s="200"/>
      <c r="J718" s="200"/>
      <c r="K718" s="200"/>
      <c r="L718" s="200"/>
      <c r="M718" s="200"/>
      <c r="N718" s="200"/>
      <c r="O718" s="200"/>
      <c r="AH718" s="199"/>
    </row>
    <row r="719" spans="1:34" x14ac:dyDescent="0.25">
      <c r="A719" s="199"/>
      <c r="B719" s="200"/>
      <c r="C719" s="200"/>
      <c r="D719" s="200"/>
      <c r="E719" s="200"/>
      <c r="F719" s="200"/>
      <c r="G719" s="200"/>
      <c r="H719" s="200"/>
      <c r="I719" s="200"/>
      <c r="J719" s="200"/>
      <c r="K719" s="200"/>
      <c r="L719" s="200"/>
      <c r="M719" s="200"/>
      <c r="N719" s="200"/>
      <c r="O719" s="200"/>
      <c r="AH719" s="199"/>
    </row>
    <row r="720" spans="1:34" x14ac:dyDescent="0.25">
      <c r="A720" s="199"/>
      <c r="B720" s="200"/>
      <c r="C720" s="200"/>
      <c r="D720" s="200"/>
      <c r="E720" s="200"/>
      <c r="F720" s="200"/>
      <c r="G720" s="200"/>
      <c r="H720" s="200"/>
      <c r="I720" s="200"/>
      <c r="J720" s="200"/>
      <c r="K720" s="200"/>
      <c r="L720" s="200"/>
      <c r="M720" s="200"/>
      <c r="N720" s="200"/>
      <c r="O720" s="200"/>
      <c r="AH720" s="199"/>
    </row>
    <row r="721" spans="1:34" x14ac:dyDescent="0.25">
      <c r="A721" s="199"/>
      <c r="B721" s="200"/>
      <c r="C721" s="200"/>
      <c r="D721" s="200"/>
      <c r="E721" s="200"/>
      <c r="F721" s="200"/>
      <c r="G721" s="200"/>
      <c r="H721" s="200"/>
      <c r="I721" s="200"/>
      <c r="J721" s="200"/>
      <c r="K721" s="200"/>
      <c r="L721" s="200"/>
      <c r="M721" s="200"/>
      <c r="N721" s="200"/>
      <c r="O721" s="200"/>
      <c r="AH721" s="199"/>
    </row>
    <row r="722" spans="1:34" x14ac:dyDescent="0.25">
      <c r="A722" s="199"/>
      <c r="B722" s="200"/>
      <c r="C722" s="200"/>
      <c r="D722" s="200"/>
      <c r="E722" s="200"/>
      <c r="F722" s="200"/>
      <c r="G722" s="200"/>
      <c r="H722" s="200"/>
      <c r="I722" s="200"/>
      <c r="J722" s="200"/>
      <c r="K722" s="200"/>
      <c r="L722" s="200"/>
      <c r="M722" s="200"/>
      <c r="N722" s="200"/>
      <c r="O722" s="200"/>
      <c r="AH722" s="199"/>
    </row>
    <row r="723" spans="1:34" x14ac:dyDescent="0.25">
      <c r="A723" s="199"/>
      <c r="B723" s="200"/>
      <c r="C723" s="200"/>
      <c r="D723" s="200"/>
      <c r="E723" s="200"/>
      <c r="F723" s="200"/>
      <c r="G723" s="200"/>
      <c r="H723" s="200"/>
      <c r="I723" s="200"/>
      <c r="J723" s="200"/>
      <c r="K723" s="200"/>
      <c r="L723" s="200"/>
      <c r="M723" s="200"/>
      <c r="N723" s="200"/>
      <c r="O723" s="200"/>
      <c r="AH723" s="199"/>
    </row>
    <row r="724" spans="1:34" x14ac:dyDescent="0.25">
      <c r="A724" s="199"/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AH724" s="199"/>
    </row>
    <row r="725" spans="1:34" x14ac:dyDescent="0.25">
      <c r="A725" s="199"/>
      <c r="B725" s="200"/>
      <c r="C725" s="200"/>
      <c r="D725" s="200"/>
      <c r="E725" s="200"/>
      <c r="F725" s="200"/>
      <c r="G725" s="200"/>
      <c r="H725" s="200"/>
      <c r="I725" s="200"/>
      <c r="J725" s="200"/>
      <c r="K725" s="200"/>
      <c r="L725" s="200"/>
      <c r="M725" s="200"/>
      <c r="N725" s="200"/>
      <c r="O725" s="200"/>
      <c r="AH725" s="199"/>
    </row>
    <row r="726" spans="1:34" x14ac:dyDescent="0.25">
      <c r="A726" s="199"/>
      <c r="B726" s="200"/>
      <c r="C726" s="200"/>
      <c r="D726" s="200"/>
      <c r="E726" s="200"/>
      <c r="F726" s="200"/>
      <c r="G726" s="200"/>
      <c r="H726" s="200"/>
      <c r="I726" s="200"/>
      <c r="J726" s="200"/>
      <c r="K726" s="200"/>
      <c r="L726" s="200"/>
      <c r="M726" s="200"/>
      <c r="N726" s="200"/>
      <c r="O726" s="200"/>
      <c r="AH726" s="199"/>
    </row>
    <row r="727" spans="1:34" x14ac:dyDescent="0.25">
      <c r="A727" s="199"/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AH727" s="199"/>
    </row>
    <row r="728" spans="1:34" x14ac:dyDescent="0.25">
      <c r="A728" s="199"/>
      <c r="B728" s="200"/>
      <c r="C728" s="200"/>
      <c r="D728" s="200"/>
      <c r="E728" s="200"/>
      <c r="F728" s="200"/>
      <c r="G728" s="200"/>
      <c r="H728" s="200"/>
      <c r="I728" s="200"/>
      <c r="J728" s="200"/>
      <c r="K728" s="200"/>
      <c r="L728" s="200"/>
      <c r="M728" s="200"/>
      <c r="N728" s="200"/>
      <c r="O728" s="200"/>
      <c r="AH728" s="199"/>
    </row>
    <row r="729" spans="1:34" x14ac:dyDescent="0.25">
      <c r="A729" s="199"/>
      <c r="B729" s="200"/>
      <c r="C729" s="200"/>
      <c r="D729" s="200"/>
      <c r="E729" s="200"/>
      <c r="F729" s="200"/>
      <c r="G729" s="200"/>
      <c r="H729" s="200"/>
      <c r="I729" s="200"/>
      <c r="J729" s="200"/>
      <c r="K729" s="200"/>
      <c r="L729" s="200"/>
      <c r="M729" s="200"/>
      <c r="N729" s="200"/>
      <c r="O729" s="200"/>
      <c r="AH729" s="199"/>
    </row>
    <row r="730" spans="1:34" x14ac:dyDescent="0.25">
      <c r="A730" s="199"/>
      <c r="B730" s="200"/>
      <c r="C730" s="200"/>
      <c r="D730" s="200"/>
      <c r="E730" s="200"/>
      <c r="F730" s="200"/>
      <c r="G730" s="200"/>
      <c r="H730" s="200"/>
      <c r="I730" s="200"/>
      <c r="J730" s="200"/>
      <c r="K730" s="200"/>
      <c r="L730" s="200"/>
      <c r="M730" s="200"/>
      <c r="N730" s="200"/>
      <c r="O730" s="200"/>
      <c r="AH730" s="199"/>
    </row>
    <row r="731" spans="1:34" x14ac:dyDescent="0.25">
      <c r="A731" s="199"/>
      <c r="B731" s="200"/>
      <c r="C731" s="200"/>
      <c r="D731" s="200"/>
      <c r="E731" s="200"/>
      <c r="F731" s="200"/>
      <c r="G731" s="200"/>
      <c r="H731" s="200"/>
      <c r="I731" s="200"/>
      <c r="J731" s="200"/>
      <c r="K731" s="200"/>
      <c r="L731" s="200"/>
      <c r="M731" s="200"/>
      <c r="N731" s="200"/>
      <c r="O731" s="200"/>
      <c r="AH731" s="199"/>
    </row>
    <row r="732" spans="1:34" x14ac:dyDescent="0.25">
      <c r="A732" s="199"/>
      <c r="B732" s="200"/>
      <c r="C732" s="200"/>
      <c r="D732" s="200"/>
      <c r="E732" s="200"/>
      <c r="F732" s="200"/>
      <c r="G732" s="200"/>
      <c r="H732" s="200"/>
      <c r="I732" s="200"/>
      <c r="J732" s="200"/>
      <c r="K732" s="200"/>
      <c r="L732" s="200"/>
      <c r="M732" s="200"/>
      <c r="N732" s="200"/>
      <c r="O732" s="200"/>
      <c r="AH732" s="199"/>
    </row>
    <row r="733" spans="1:34" x14ac:dyDescent="0.25">
      <c r="A733" s="199"/>
      <c r="B733" s="200"/>
      <c r="C733" s="200"/>
      <c r="D733" s="200"/>
      <c r="E733" s="200"/>
      <c r="F733" s="200"/>
      <c r="G733" s="200"/>
      <c r="H733" s="200"/>
      <c r="I733" s="200"/>
      <c r="J733" s="200"/>
      <c r="K733" s="200"/>
      <c r="L733" s="200"/>
      <c r="M733" s="200"/>
      <c r="N733" s="200"/>
      <c r="O733" s="200"/>
      <c r="AH733" s="199"/>
    </row>
    <row r="734" spans="1:34" x14ac:dyDescent="0.25">
      <c r="A734" s="199"/>
      <c r="B734" s="200"/>
      <c r="C734" s="200"/>
      <c r="D734" s="200"/>
      <c r="E734" s="200"/>
      <c r="F734" s="200"/>
      <c r="G734" s="200"/>
      <c r="H734" s="200"/>
      <c r="I734" s="200"/>
      <c r="J734" s="200"/>
      <c r="K734" s="200"/>
      <c r="L734" s="200"/>
      <c r="M734" s="200"/>
      <c r="N734" s="200"/>
      <c r="O734" s="200"/>
      <c r="AH734" s="199"/>
    </row>
    <row r="735" spans="1:34" x14ac:dyDescent="0.25">
      <c r="A735" s="199"/>
      <c r="B735" s="200"/>
      <c r="C735" s="200"/>
      <c r="D735" s="200"/>
      <c r="E735" s="200"/>
      <c r="F735" s="200"/>
      <c r="G735" s="200"/>
      <c r="H735" s="200"/>
      <c r="I735" s="200"/>
      <c r="J735" s="200"/>
      <c r="K735" s="200"/>
      <c r="L735" s="200"/>
      <c r="M735" s="200"/>
      <c r="N735" s="200"/>
      <c r="O735" s="200"/>
      <c r="AH735" s="199"/>
    </row>
    <row r="736" spans="1:34" x14ac:dyDescent="0.25">
      <c r="A736" s="199"/>
      <c r="B736" s="200"/>
      <c r="C736" s="200"/>
      <c r="D736" s="200"/>
      <c r="E736" s="200"/>
      <c r="F736" s="200"/>
      <c r="G736" s="200"/>
      <c r="H736" s="200"/>
      <c r="I736" s="200"/>
      <c r="J736" s="200"/>
      <c r="K736" s="200"/>
      <c r="L736" s="200"/>
      <c r="M736" s="200"/>
      <c r="N736" s="200"/>
      <c r="O736" s="200"/>
      <c r="AH736" s="199"/>
    </row>
    <row r="737" spans="1:34" x14ac:dyDescent="0.25">
      <c r="A737" s="199"/>
      <c r="B737" s="200"/>
      <c r="C737" s="200"/>
      <c r="D737" s="200"/>
      <c r="E737" s="200"/>
      <c r="F737" s="200"/>
      <c r="G737" s="200"/>
      <c r="H737" s="200"/>
      <c r="I737" s="200"/>
      <c r="J737" s="200"/>
      <c r="K737" s="200"/>
      <c r="L737" s="200"/>
      <c r="M737" s="200"/>
      <c r="N737" s="200"/>
      <c r="O737" s="200"/>
      <c r="AH737" s="199"/>
    </row>
    <row r="738" spans="1:34" x14ac:dyDescent="0.25">
      <c r="A738" s="199"/>
      <c r="B738" s="200"/>
      <c r="C738" s="200"/>
      <c r="D738" s="200"/>
      <c r="E738" s="200"/>
      <c r="F738" s="200"/>
      <c r="G738" s="200"/>
      <c r="H738" s="200"/>
      <c r="I738" s="200"/>
      <c r="J738" s="200"/>
      <c r="K738" s="200"/>
      <c r="L738" s="200"/>
      <c r="M738" s="200"/>
      <c r="N738" s="200"/>
      <c r="O738" s="200"/>
      <c r="AH738" s="199"/>
    </row>
    <row r="739" spans="1:34" x14ac:dyDescent="0.25">
      <c r="A739" s="199"/>
      <c r="B739" s="200"/>
      <c r="C739" s="200"/>
      <c r="D739" s="200"/>
      <c r="E739" s="200"/>
      <c r="F739" s="200"/>
      <c r="G739" s="200"/>
      <c r="H739" s="200"/>
      <c r="I739" s="200"/>
      <c r="J739" s="200"/>
      <c r="K739" s="200"/>
      <c r="L739" s="200"/>
      <c r="M739" s="200"/>
      <c r="N739" s="200"/>
      <c r="O739" s="200"/>
      <c r="AH739" s="199"/>
    </row>
    <row r="740" spans="1:34" x14ac:dyDescent="0.25">
      <c r="A740" s="199"/>
      <c r="B740" s="200"/>
      <c r="C740" s="200"/>
      <c r="D740" s="200"/>
      <c r="E740" s="200"/>
      <c r="F740" s="200"/>
      <c r="G740" s="200"/>
      <c r="H740" s="200"/>
      <c r="I740" s="200"/>
      <c r="J740" s="200"/>
      <c r="K740" s="200"/>
      <c r="L740" s="200"/>
      <c r="M740" s="200"/>
      <c r="N740" s="200"/>
      <c r="O740" s="200"/>
      <c r="AH740" s="199"/>
    </row>
    <row r="741" spans="1:34" x14ac:dyDescent="0.25">
      <c r="A741" s="199"/>
      <c r="B741" s="200"/>
      <c r="C741" s="200"/>
      <c r="D741" s="200"/>
      <c r="E741" s="200"/>
      <c r="F741" s="200"/>
      <c r="G741" s="200"/>
      <c r="H741" s="200"/>
      <c r="I741" s="200"/>
      <c r="J741" s="200"/>
      <c r="K741" s="200"/>
      <c r="L741" s="200"/>
      <c r="M741" s="200"/>
      <c r="N741" s="200"/>
      <c r="O741" s="200"/>
      <c r="AH741" s="199"/>
    </row>
    <row r="742" spans="1:34" x14ac:dyDescent="0.25">
      <c r="A742" s="199"/>
      <c r="B742" s="200"/>
      <c r="C742" s="200"/>
      <c r="D742" s="200"/>
      <c r="E742" s="200"/>
      <c r="F742" s="200"/>
      <c r="G742" s="200"/>
      <c r="H742" s="200"/>
      <c r="I742" s="200"/>
      <c r="J742" s="200"/>
      <c r="K742" s="200"/>
      <c r="L742" s="200"/>
      <c r="M742" s="200"/>
      <c r="N742" s="200"/>
      <c r="O742" s="200"/>
      <c r="AH742" s="199"/>
    </row>
    <row r="743" spans="1:34" x14ac:dyDescent="0.25">
      <c r="A743" s="199"/>
      <c r="B743" s="200"/>
      <c r="C743" s="200"/>
      <c r="D743" s="200"/>
      <c r="E743" s="200"/>
      <c r="F743" s="200"/>
      <c r="G743" s="200"/>
      <c r="H743" s="200"/>
      <c r="I743" s="200"/>
      <c r="J743" s="200"/>
      <c r="K743" s="200"/>
      <c r="L743" s="200"/>
      <c r="M743" s="200"/>
      <c r="N743" s="200"/>
      <c r="O743" s="200"/>
      <c r="AH743" s="199"/>
    </row>
    <row r="744" spans="1:34" x14ac:dyDescent="0.25">
      <c r="A744" s="199"/>
      <c r="B744" s="200"/>
      <c r="C744" s="200"/>
      <c r="D744" s="200"/>
      <c r="E744" s="200"/>
      <c r="F744" s="200"/>
      <c r="G744" s="200"/>
      <c r="H744" s="200"/>
      <c r="I744" s="200"/>
      <c r="J744" s="200"/>
      <c r="K744" s="200"/>
      <c r="L744" s="200"/>
      <c r="M744" s="200"/>
      <c r="N744" s="200"/>
      <c r="O744" s="200"/>
      <c r="AH744" s="199"/>
    </row>
    <row r="745" spans="1:34" x14ac:dyDescent="0.25">
      <c r="A745" s="199"/>
      <c r="B745" s="200"/>
      <c r="C745" s="200"/>
      <c r="D745" s="200"/>
      <c r="E745" s="200"/>
      <c r="F745" s="200"/>
      <c r="G745" s="200"/>
      <c r="H745" s="200"/>
      <c r="I745" s="200"/>
      <c r="J745" s="200"/>
      <c r="K745" s="200"/>
      <c r="L745" s="200"/>
      <c r="M745" s="200"/>
      <c r="N745" s="200"/>
      <c r="O745" s="200"/>
      <c r="AH745" s="199"/>
    </row>
    <row r="746" spans="1:34" x14ac:dyDescent="0.25">
      <c r="A746" s="199"/>
      <c r="B746" s="200"/>
      <c r="C746" s="200"/>
      <c r="D746" s="200"/>
      <c r="E746" s="200"/>
      <c r="F746" s="200"/>
      <c r="G746" s="200"/>
      <c r="H746" s="200"/>
      <c r="I746" s="200"/>
      <c r="J746" s="200"/>
      <c r="K746" s="200"/>
      <c r="L746" s="200"/>
      <c r="M746" s="200"/>
      <c r="N746" s="200"/>
      <c r="O746" s="200"/>
      <c r="AH746" s="199"/>
    </row>
    <row r="747" spans="1:34" x14ac:dyDescent="0.25">
      <c r="A747" s="199"/>
      <c r="B747" s="200"/>
      <c r="C747" s="200"/>
      <c r="D747" s="200"/>
      <c r="E747" s="200"/>
      <c r="F747" s="200"/>
      <c r="G747" s="200"/>
      <c r="H747" s="200"/>
      <c r="I747" s="200"/>
      <c r="J747" s="200"/>
      <c r="K747" s="200"/>
      <c r="L747" s="200"/>
      <c r="M747" s="200"/>
      <c r="N747" s="200"/>
      <c r="O747" s="200"/>
      <c r="AH747" s="199"/>
    </row>
    <row r="748" spans="1:34" x14ac:dyDescent="0.25">
      <c r="A748" s="199"/>
      <c r="B748" s="200"/>
      <c r="C748" s="200"/>
      <c r="D748" s="200"/>
      <c r="E748" s="200"/>
      <c r="F748" s="200"/>
      <c r="G748" s="200"/>
      <c r="H748" s="200"/>
      <c r="I748" s="200"/>
      <c r="J748" s="200"/>
      <c r="K748" s="200"/>
      <c r="L748" s="200"/>
      <c r="M748" s="200"/>
      <c r="N748" s="200"/>
      <c r="O748" s="200"/>
      <c r="AH748" s="199"/>
    </row>
    <row r="749" spans="1:34" x14ac:dyDescent="0.25">
      <c r="A749" s="199"/>
      <c r="B749" s="200"/>
      <c r="C749" s="200"/>
      <c r="D749" s="200"/>
      <c r="E749" s="200"/>
      <c r="F749" s="200"/>
      <c r="G749" s="200"/>
      <c r="H749" s="200"/>
      <c r="I749" s="200"/>
      <c r="J749" s="200"/>
      <c r="K749" s="200"/>
      <c r="L749" s="200"/>
      <c r="M749" s="200"/>
      <c r="N749" s="200"/>
      <c r="O749" s="200"/>
      <c r="AH749" s="199"/>
    </row>
    <row r="750" spans="1:34" x14ac:dyDescent="0.25">
      <c r="A750" s="199"/>
      <c r="B750" s="200"/>
      <c r="C750" s="200"/>
      <c r="D750" s="200"/>
      <c r="E750" s="200"/>
      <c r="F750" s="200"/>
      <c r="G750" s="200"/>
      <c r="H750" s="200"/>
      <c r="I750" s="200"/>
      <c r="J750" s="200"/>
      <c r="K750" s="200"/>
      <c r="L750" s="200"/>
      <c r="M750" s="200"/>
      <c r="N750" s="200"/>
      <c r="O750" s="200"/>
      <c r="AH750" s="199"/>
    </row>
    <row r="751" spans="1:34" x14ac:dyDescent="0.25">
      <c r="A751" s="199"/>
      <c r="B751" s="200"/>
      <c r="C751" s="200"/>
      <c r="D751" s="200"/>
      <c r="E751" s="200"/>
      <c r="F751" s="200"/>
      <c r="G751" s="200"/>
      <c r="H751" s="200"/>
      <c r="I751" s="200"/>
      <c r="J751" s="200"/>
      <c r="K751" s="200"/>
      <c r="L751" s="200"/>
      <c r="M751" s="200"/>
      <c r="N751" s="200"/>
      <c r="O751" s="200"/>
      <c r="AH751" s="199"/>
    </row>
    <row r="752" spans="1:34" x14ac:dyDescent="0.25">
      <c r="A752" s="199"/>
      <c r="B752" s="200"/>
      <c r="C752" s="200"/>
      <c r="D752" s="200"/>
      <c r="E752" s="200"/>
      <c r="F752" s="200"/>
      <c r="G752" s="200"/>
      <c r="H752" s="200"/>
      <c r="I752" s="200"/>
      <c r="J752" s="200"/>
      <c r="K752" s="200"/>
      <c r="L752" s="200"/>
      <c r="M752" s="200"/>
      <c r="N752" s="200"/>
      <c r="O752" s="200"/>
      <c r="AH752" s="199"/>
    </row>
    <row r="753" spans="1:34" x14ac:dyDescent="0.25">
      <c r="A753" s="199"/>
      <c r="B753" s="200"/>
      <c r="C753" s="200"/>
      <c r="D753" s="200"/>
      <c r="E753" s="200"/>
      <c r="F753" s="200"/>
      <c r="G753" s="200"/>
      <c r="H753" s="200"/>
      <c r="I753" s="200"/>
      <c r="J753" s="200"/>
      <c r="K753" s="200"/>
      <c r="L753" s="200"/>
      <c r="M753" s="200"/>
      <c r="N753" s="200"/>
      <c r="O753" s="200"/>
      <c r="AH753" s="199"/>
    </row>
    <row r="754" spans="1:34" x14ac:dyDescent="0.25">
      <c r="A754" s="199"/>
      <c r="B754" s="200"/>
      <c r="C754" s="200"/>
      <c r="D754" s="200"/>
      <c r="E754" s="200"/>
      <c r="F754" s="200"/>
      <c r="G754" s="200"/>
      <c r="H754" s="200"/>
      <c r="I754" s="200"/>
      <c r="J754" s="200"/>
      <c r="K754" s="200"/>
      <c r="L754" s="200"/>
      <c r="M754" s="200"/>
      <c r="N754" s="200"/>
      <c r="O754" s="200"/>
      <c r="AH754" s="199"/>
    </row>
    <row r="755" spans="1:34" x14ac:dyDescent="0.25">
      <c r="A755" s="199"/>
      <c r="B755" s="200"/>
      <c r="C755" s="200"/>
      <c r="D755" s="200"/>
      <c r="E755" s="200"/>
      <c r="F755" s="200"/>
      <c r="G755" s="200"/>
      <c r="H755" s="200"/>
      <c r="I755" s="200"/>
      <c r="J755" s="200"/>
      <c r="K755" s="200"/>
      <c r="L755" s="200"/>
      <c r="M755" s="200"/>
      <c r="N755" s="200"/>
      <c r="O755" s="200"/>
      <c r="AH755" s="199"/>
    </row>
    <row r="756" spans="1:34" x14ac:dyDescent="0.25">
      <c r="A756" s="199"/>
      <c r="B756" s="200"/>
      <c r="C756" s="200"/>
      <c r="D756" s="200"/>
      <c r="E756" s="200"/>
      <c r="F756" s="200"/>
      <c r="G756" s="200"/>
      <c r="H756" s="200"/>
      <c r="I756" s="200"/>
      <c r="J756" s="200"/>
      <c r="K756" s="200"/>
      <c r="L756" s="200"/>
      <c r="M756" s="200"/>
      <c r="N756" s="200"/>
      <c r="O756" s="200"/>
      <c r="AH756" s="199"/>
    </row>
    <row r="757" spans="1:34" x14ac:dyDescent="0.25">
      <c r="A757" s="199"/>
      <c r="B757" s="200"/>
      <c r="C757" s="200"/>
      <c r="D757" s="200"/>
      <c r="E757" s="200"/>
      <c r="F757" s="200"/>
      <c r="G757" s="200"/>
      <c r="H757" s="200"/>
      <c r="I757" s="200"/>
      <c r="J757" s="200"/>
      <c r="K757" s="200"/>
      <c r="L757" s="200"/>
      <c r="M757" s="200"/>
      <c r="N757" s="200"/>
      <c r="O757" s="200"/>
      <c r="AH757" s="199"/>
    </row>
    <row r="758" spans="1:34" x14ac:dyDescent="0.25">
      <c r="A758" s="199"/>
      <c r="B758" s="200"/>
      <c r="C758" s="200"/>
      <c r="D758" s="200"/>
      <c r="E758" s="200"/>
      <c r="F758" s="200"/>
      <c r="G758" s="200"/>
      <c r="H758" s="200"/>
      <c r="I758" s="200"/>
      <c r="J758" s="200"/>
      <c r="K758" s="200"/>
      <c r="L758" s="200"/>
      <c r="M758" s="200"/>
      <c r="N758" s="200"/>
      <c r="O758" s="200"/>
      <c r="AH758" s="199"/>
    </row>
    <row r="759" spans="1:34" x14ac:dyDescent="0.25">
      <c r="A759" s="199"/>
      <c r="B759" s="200"/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AH759" s="199"/>
    </row>
    <row r="760" spans="1:34" x14ac:dyDescent="0.25">
      <c r="A760" s="199"/>
      <c r="B760" s="200"/>
      <c r="C760" s="200"/>
      <c r="D760" s="200"/>
      <c r="E760" s="200"/>
      <c r="F760" s="200"/>
      <c r="G760" s="200"/>
      <c r="H760" s="200"/>
      <c r="I760" s="200"/>
      <c r="J760" s="200"/>
      <c r="K760" s="200"/>
      <c r="L760" s="200"/>
      <c r="M760" s="200"/>
      <c r="N760" s="200"/>
      <c r="O760" s="200"/>
      <c r="AH760" s="199"/>
    </row>
    <row r="761" spans="1:34" x14ac:dyDescent="0.25">
      <c r="A761" s="199"/>
      <c r="B761" s="200"/>
      <c r="C761" s="200"/>
      <c r="D761" s="200"/>
      <c r="E761" s="200"/>
      <c r="F761" s="200"/>
      <c r="G761" s="200"/>
      <c r="H761" s="200"/>
      <c r="I761" s="200"/>
      <c r="J761" s="200"/>
      <c r="K761" s="200"/>
      <c r="L761" s="200"/>
      <c r="M761" s="200"/>
      <c r="N761" s="200"/>
      <c r="O761" s="200"/>
      <c r="AH761" s="199"/>
    </row>
    <row r="762" spans="1:34" x14ac:dyDescent="0.25">
      <c r="A762" s="199"/>
      <c r="B762" s="200"/>
      <c r="C762" s="200"/>
      <c r="D762" s="200"/>
      <c r="E762" s="200"/>
      <c r="F762" s="200"/>
      <c r="G762" s="200"/>
      <c r="H762" s="200"/>
      <c r="I762" s="200"/>
      <c r="J762" s="200"/>
      <c r="K762" s="200"/>
      <c r="L762" s="200"/>
      <c r="M762" s="200"/>
      <c r="N762" s="200"/>
      <c r="O762" s="200"/>
      <c r="AH762" s="199"/>
    </row>
    <row r="763" spans="1:34" x14ac:dyDescent="0.25">
      <c r="A763" s="199"/>
      <c r="B763" s="200"/>
      <c r="C763" s="200"/>
      <c r="D763" s="200"/>
      <c r="E763" s="200"/>
      <c r="F763" s="200"/>
      <c r="G763" s="200"/>
      <c r="H763" s="200"/>
      <c r="I763" s="200"/>
      <c r="J763" s="200"/>
      <c r="K763" s="200"/>
      <c r="L763" s="200"/>
      <c r="M763" s="200"/>
      <c r="N763" s="200"/>
      <c r="O763" s="200"/>
      <c r="AH763" s="199"/>
    </row>
    <row r="764" spans="1:34" x14ac:dyDescent="0.25">
      <c r="A764" s="199"/>
      <c r="B764" s="200"/>
      <c r="C764" s="200"/>
      <c r="D764" s="200"/>
      <c r="E764" s="200"/>
      <c r="F764" s="200"/>
      <c r="G764" s="200"/>
      <c r="H764" s="200"/>
      <c r="I764" s="200"/>
      <c r="J764" s="200"/>
      <c r="K764" s="200"/>
      <c r="L764" s="200"/>
      <c r="M764" s="200"/>
      <c r="N764" s="200"/>
      <c r="O764" s="200"/>
      <c r="AH764" s="199"/>
    </row>
    <row r="765" spans="1:34" x14ac:dyDescent="0.25">
      <c r="A765" s="199"/>
      <c r="B765" s="200"/>
      <c r="C765" s="200"/>
      <c r="D765" s="200"/>
      <c r="E765" s="200"/>
      <c r="F765" s="200"/>
      <c r="G765" s="200"/>
      <c r="H765" s="200"/>
      <c r="I765" s="200"/>
      <c r="J765" s="200"/>
      <c r="K765" s="200"/>
      <c r="L765" s="200"/>
      <c r="M765" s="200"/>
      <c r="N765" s="200"/>
      <c r="O765" s="200"/>
      <c r="AH765" s="199"/>
    </row>
    <row r="766" spans="1:34" x14ac:dyDescent="0.25">
      <c r="A766" s="199"/>
      <c r="B766" s="200"/>
      <c r="C766" s="200"/>
      <c r="D766" s="200"/>
      <c r="E766" s="200"/>
      <c r="F766" s="200"/>
      <c r="G766" s="200"/>
      <c r="H766" s="200"/>
      <c r="I766" s="200"/>
      <c r="J766" s="200"/>
      <c r="K766" s="200"/>
      <c r="L766" s="200"/>
      <c r="M766" s="200"/>
      <c r="N766" s="200"/>
      <c r="O766" s="200"/>
      <c r="AH766" s="199"/>
    </row>
    <row r="767" spans="1:34" x14ac:dyDescent="0.25">
      <c r="A767" s="199"/>
      <c r="B767" s="200"/>
      <c r="C767" s="200"/>
      <c r="D767" s="200"/>
      <c r="E767" s="200"/>
      <c r="F767" s="200"/>
      <c r="G767" s="200"/>
      <c r="H767" s="200"/>
      <c r="I767" s="200"/>
      <c r="J767" s="200"/>
      <c r="K767" s="200"/>
      <c r="L767" s="200"/>
      <c r="M767" s="200"/>
      <c r="N767" s="200"/>
      <c r="O767" s="200"/>
      <c r="AH767" s="199"/>
    </row>
    <row r="768" spans="1:34" x14ac:dyDescent="0.25">
      <c r="A768" s="199"/>
      <c r="B768" s="200"/>
      <c r="C768" s="200"/>
      <c r="D768" s="200"/>
      <c r="E768" s="200"/>
      <c r="F768" s="200"/>
      <c r="G768" s="200"/>
      <c r="H768" s="200"/>
      <c r="I768" s="200"/>
      <c r="J768" s="200"/>
      <c r="K768" s="200"/>
      <c r="L768" s="200"/>
      <c r="M768" s="200"/>
      <c r="N768" s="200"/>
      <c r="O768" s="200"/>
      <c r="AH768" s="199"/>
    </row>
    <row r="769" spans="1:34" x14ac:dyDescent="0.25">
      <c r="A769" s="199"/>
      <c r="B769" s="200"/>
      <c r="C769" s="200"/>
      <c r="D769" s="200"/>
      <c r="E769" s="200"/>
      <c r="F769" s="200"/>
      <c r="G769" s="200"/>
      <c r="H769" s="200"/>
      <c r="I769" s="200"/>
      <c r="J769" s="200"/>
      <c r="K769" s="200"/>
      <c r="L769" s="200"/>
      <c r="M769" s="200"/>
      <c r="N769" s="200"/>
      <c r="O769" s="200"/>
      <c r="AH769" s="199"/>
    </row>
    <row r="770" spans="1:34" x14ac:dyDescent="0.25">
      <c r="A770" s="199"/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0"/>
      <c r="N770" s="200"/>
      <c r="O770" s="200"/>
      <c r="AH770" s="199"/>
    </row>
    <row r="771" spans="1:34" x14ac:dyDescent="0.25">
      <c r="A771" s="199"/>
      <c r="B771" s="200"/>
      <c r="C771" s="200"/>
      <c r="D771" s="200"/>
      <c r="E771" s="200"/>
      <c r="F771" s="200"/>
      <c r="G771" s="200"/>
      <c r="H771" s="200"/>
      <c r="I771" s="200"/>
      <c r="J771" s="200"/>
      <c r="K771" s="200"/>
      <c r="L771" s="200"/>
      <c r="M771" s="200"/>
      <c r="N771" s="200"/>
      <c r="O771" s="200"/>
      <c r="AH771" s="199"/>
    </row>
    <row r="772" spans="1:34" x14ac:dyDescent="0.25">
      <c r="A772" s="199"/>
      <c r="B772" s="200"/>
      <c r="C772" s="200"/>
      <c r="D772" s="200"/>
      <c r="E772" s="200"/>
      <c r="F772" s="200"/>
      <c r="G772" s="200"/>
      <c r="H772" s="200"/>
      <c r="I772" s="200"/>
      <c r="J772" s="200"/>
      <c r="K772" s="200"/>
      <c r="L772" s="200"/>
      <c r="M772" s="200"/>
      <c r="N772" s="200"/>
      <c r="O772" s="200"/>
      <c r="AH772" s="199"/>
    </row>
    <row r="773" spans="1:34" x14ac:dyDescent="0.25">
      <c r="A773" s="199"/>
      <c r="B773" s="200"/>
      <c r="C773" s="200"/>
      <c r="D773" s="200"/>
      <c r="E773" s="200"/>
      <c r="F773" s="200"/>
      <c r="G773" s="200"/>
      <c r="H773" s="200"/>
      <c r="I773" s="200"/>
      <c r="J773" s="200"/>
      <c r="K773" s="200"/>
      <c r="L773" s="200"/>
      <c r="M773" s="200"/>
      <c r="N773" s="200"/>
      <c r="O773" s="200"/>
      <c r="AH773" s="199"/>
    </row>
    <row r="774" spans="1:34" x14ac:dyDescent="0.25">
      <c r="A774" s="199"/>
      <c r="B774" s="200"/>
      <c r="C774" s="200"/>
      <c r="D774" s="200"/>
      <c r="E774" s="200"/>
      <c r="F774" s="200"/>
      <c r="G774" s="200"/>
      <c r="H774" s="200"/>
      <c r="I774" s="200"/>
      <c r="J774" s="200"/>
      <c r="K774" s="200"/>
      <c r="L774" s="200"/>
      <c r="M774" s="200"/>
      <c r="N774" s="200"/>
      <c r="O774" s="200"/>
      <c r="AH774" s="199"/>
    </row>
    <row r="775" spans="1:34" x14ac:dyDescent="0.25">
      <c r="A775" s="199"/>
      <c r="B775" s="200"/>
      <c r="C775" s="200"/>
      <c r="D775" s="200"/>
      <c r="E775" s="200"/>
      <c r="F775" s="200"/>
      <c r="G775" s="200"/>
      <c r="H775" s="200"/>
      <c r="I775" s="200"/>
      <c r="J775" s="200"/>
      <c r="K775" s="200"/>
      <c r="L775" s="200"/>
      <c r="M775" s="200"/>
      <c r="N775" s="200"/>
      <c r="O775" s="200"/>
      <c r="AH775" s="199"/>
    </row>
    <row r="776" spans="1:34" x14ac:dyDescent="0.25">
      <c r="A776" s="199"/>
      <c r="B776" s="200"/>
      <c r="C776" s="200"/>
      <c r="D776" s="200"/>
      <c r="E776" s="200"/>
      <c r="F776" s="200"/>
      <c r="G776" s="200"/>
      <c r="H776" s="200"/>
      <c r="I776" s="200"/>
      <c r="J776" s="200"/>
      <c r="K776" s="200"/>
      <c r="L776" s="200"/>
      <c r="M776" s="200"/>
      <c r="N776" s="200"/>
      <c r="O776" s="200"/>
      <c r="AH776" s="199"/>
    </row>
    <row r="777" spans="1:34" x14ac:dyDescent="0.25">
      <c r="A777" s="199"/>
      <c r="B777" s="200"/>
      <c r="C777" s="200"/>
      <c r="D777" s="200"/>
      <c r="E777" s="200"/>
      <c r="F777" s="200"/>
      <c r="G777" s="200"/>
      <c r="H777" s="200"/>
      <c r="I777" s="200"/>
      <c r="J777" s="200"/>
      <c r="K777" s="200"/>
      <c r="L777" s="200"/>
      <c r="M777" s="200"/>
      <c r="N777" s="200"/>
      <c r="O777" s="200"/>
      <c r="AH777" s="199"/>
    </row>
    <row r="778" spans="1:34" x14ac:dyDescent="0.25">
      <c r="A778" s="199"/>
      <c r="B778" s="200"/>
      <c r="C778" s="200"/>
      <c r="D778" s="200"/>
      <c r="E778" s="200"/>
      <c r="F778" s="200"/>
      <c r="G778" s="200"/>
      <c r="H778" s="200"/>
      <c r="I778" s="200"/>
      <c r="J778" s="200"/>
      <c r="K778" s="200"/>
      <c r="L778" s="200"/>
      <c r="M778" s="200"/>
      <c r="N778" s="200"/>
      <c r="O778" s="200"/>
      <c r="AH778" s="199"/>
    </row>
    <row r="779" spans="1:34" x14ac:dyDescent="0.25">
      <c r="A779" s="199"/>
      <c r="B779" s="200"/>
      <c r="C779" s="200"/>
      <c r="D779" s="200"/>
      <c r="E779" s="200"/>
      <c r="F779" s="200"/>
      <c r="G779" s="200"/>
      <c r="H779" s="200"/>
      <c r="I779" s="200"/>
      <c r="J779" s="200"/>
      <c r="K779" s="200"/>
      <c r="L779" s="200"/>
      <c r="M779" s="200"/>
      <c r="N779" s="200"/>
      <c r="O779" s="200"/>
      <c r="AH779" s="199"/>
    </row>
    <row r="780" spans="1:34" x14ac:dyDescent="0.25">
      <c r="A780" s="199"/>
      <c r="B780" s="200"/>
      <c r="C780" s="200"/>
      <c r="D780" s="200"/>
      <c r="E780" s="200"/>
      <c r="F780" s="200"/>
      <c r="G780" s="200"/>
      <c r="H780" s="200"/>
      <c r="I780" s="200"/>
      <c r="J780" s="200"/>
      <c r="K780" s="200"/>
      <c r="L780" s="200"/>
      <c r="M780" s="200"/>
      <c r="N780" s="200"/>
      <c r="O780" s="200"/>
      <c r="AH780" s="199"/>
    </row>
    <row r="781" spans="1:34" x14ac:dyDescent="0.25">
      <c r="A781" s="199"/>
      <c r="B781" s="200"/>
      <c r="C781" s="200"/>
      <c r="D781" s="200"/>
      <c r="E781" s="200"/>
      <c r="F781" s="200"/>
      <c r="G781" s="200"/>
      <c r="H781" s="200"/>
      <c r="I781" s="200"/>
      <c r="J781" s="200"/>
      <c r="K781" s="200"/>
      <c r="L781" s="200"/>
      <c r="M781" s="200"/>
      <c r="N781" s="200"/>
      <c r="O781" s="200"/>
      <c r="AH781" s="199"/>
    </row>
    <row r="782" spans="1:34" x14ac:dyDescent="0.25">
      <c r="A782" s="199"/>
      <c r="B782" s="200"/>
      <c r="C782" s="200"/>
      <c r="D782" s="200"/>
      <c r="E782" s="200"/>
      <c r="F782" s="200"/>
      <c r="G782" s="200"/>
      <c r="H782" s="200"/>
      <c r="I782" s="200"/>
      <c r="J782" s="200"/>
      <c r="K782" s="200"/>
      <c r="L782" s="200"/>
      <c r="M782" s="200"/>
      <c r="N782" s="200"/>
      <c r="O782" s="200"/>
      <c r="AH782" s="199"/>
    </row>
    <row r="783" spans="1:34" x14ac:dyDescent="0.25">
      <c r="A783" s="199"/>
      <c r="B783" s="200"/>
      <c r="C783" s="200"/>
      <c r="D783" s="200"/>
      <c r="E783" s="200"/>
      <c r="F783" s="200"/>
      <c r="G783" s="200"/>
      <c r="H783" s="200"/>
      <c r="I783" s="200"/>
      <c r="J783" s="200"/>
      <c r="K783" s="200"/>
      <c r="L783" s="200"/>
      <c r="M783" s="200"/>
      <c r="N783" s="200"/>
      <c r="O783" s="200"/>
      <c r="AH783" s="199"/>
    </row>
    <row r="784" spans="1:34" x14ac:dyDescent="0.25">
      <c r="A784" s="199"/>
      <c r="B784" s="200"/>
      <c r="C784" s="200"/>
      <c r="D784" s="200"/>
      <c r="E784" s="200"/>
      <c r="F784" s="200"/>
      <c r="G784" s="200"/>
      <c r="H784" s="200"/>
      <c r="I784" s="200"/>
      <c r="J784" s="200"/>
      <c r="K784" s="200"/>
      <c r="L784" s="200"/>
      <c r="M784" s="200"/>
      <c r="N784" s="200"/>
      <c r="O784" s="200"/>
      <c r="AH784" s="199"/>
    </row>
    <row r="785" spans="1:34" x14ac:dyDescent="0.25">
      <c r="A785" s="199"/>
      <c r="B785" s="200"/>
      <c r="C785" s="200"/>
      <c r="D785" s="200"/>
      <c r="E785" s="200"/>
      <c r="F785" s="200"/>
      <c r="G785" s="200"/>
      <c r="H785" s="200"/>
      <c r="I785" s="200"/>
      <c r="J785" s="200"/>
      <c r="K785" s="200"/>
      <c r="L785" s="200"/>
      <c r="M785" s="200"/>
      <c r="N785" s="200"/>
      <c r="O785" s="200"/>
      <c r="AH785" s="199"/>
    </row>
    <row r="786" spans="1:34" x14ac:dyDescent="0.25">
      <c r="A786" s="199"/>
      <c r="B786" s="200"/>
      <c r="C786" s="200"/>
      <c r="D786" s="200"/>
      <c r="E786" s="200"/>
      <c r="F786" s="200"/>
      <c r="G786" s="200"/>
      <c r="H786" s="200"/>
      <c r="I786" s="200"/>
      <c r="J786" s="200"/>
      <c r="K786" s="200"/>
      <c r="L786" s="200"/>
      <c r="M786" s="200"/>
      <c r="N786" s="200"/>
      <c r="O786" s="200"/>
      <c r="AH786" s="199"/>
    </row>
    <row r="787" spans="1:34" x14ac:dyDescent="0.25">
      <c r="A787" s="199"/>
      <c r="B787" s="200"/>
      <c r="C787" s="200"/>
      <c r="D787" s="200"/>
      <c r="E787" s="200"/>
      <c r="F787" s="200"/>
      <c r="G787" s="200"/>
      <c r="H787" s="200"/>
      <c r="I787" s="200"/>
      <c r="J787" s="200"/>
      <c r="K787" s="200"/>
      <c r="L787" s="200"/>
      <c r="M787" s="200"/>
      <c r="N787" s="200"/>
      <c r="O787" s="200"/>
      <c r="AH787" s="199"/>
    </row>
    <row r="788" spans="1:34" x14ac:dyDescent="0.25">
      <c r="A788" s="199"/>
      <c r="B788" s="200"/>
      <c r="C788" s="200"/>
      <c r="D788" s="200"/>
      <c r="E788" s="200"/>
      <c r="F788" s="200"/>
      <c r="G788" s="200"/>
      <c r="H788" s="200"/>
      <c r="I788" s="200"/>
      <c r="J788" s="200"/>
      <c r="K788" s="200"/>
      <c r="L788" s="200"/>
      <c r="M788" s="200"/>
      <c r="N788" s="200"/>
      <c r="O788" s="200"/>
      <c r="AH788" s="199"/>
    </row>
    <row r="789" spans="1:34" x14ac:dyDescent="0.25">
      <c r="A789" s="199"/>
      <c r="B789" s="200"/>
      <c r="C789" s="200"/>
      <c r="D789" s="200"/>
      <c r="E789" s="200"/>
      <c r="F789" s="200"/>
      <c r="G789" s="200"/>
      <c r="H789" s="200"/>
      <c r="I789" s="200"/>
      <c r="J789" s="200"/>
      <c r="K789" s="200"/>
      <c r="L789" s="200"/>
      <c r="M789" s="200"/>
      <c r="N789" s="200"/>
      <c r="O789" s="200"/>
      <c r="AH789" s="199"/>
    </row>
    <row r="790" spans="1:34" x14ac:dyDescent="0.25">
      <c r="A790" s="199"/>
      <c r="B790" s="200"/>
      <c r="C790" s="200"/>
      <c r="D790" s="200"/>
      <c r="E790" s="200"/>
      <c r="F790" s="200"/>
      <c r="G790" s="200"/>
      <c r="H790" s="200"/>
      <c r="I790" s="200"/>
      <c r="J790" s="200"/>
      <c r="K790" s="200"/>
      <c r="L790" s="200"/>
      <c r="M790" s="200"/>
      <c r="N790" s="200"/>
      <c r="O790" s="200"/>
      <c r="AH790" s="199"/>
    </row>
    <row r="791" spans="1:34" x14ac:dyDescent="0.25">
      <c r="A791" s="199"/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  <c r="AH791" s="199"/>
    </row>
    <row r="792" spans="1:34" x14ac:dyDescent="0.25">
      <c r="A792" s="199"/>
      <c r="B792" s="200"/>
      <c r="C792" s="200"/>
      <c r="D792" s="200"/>
      <c r="E792" s="200"/>
      <c r="F792" s="200"/>
      <c r="G792" s="200"/>
      <c r="H792" s="200"/>
      <c r="I792" s="200"/>
      <c r="J792" s="200"/>
      <c r="K792" s="200"/>
      <c r="L792" s="200"/>
      <c r="M792" s="200"/>
      <c r="N792" s="200"/>
      <c r="O792" s="200"/>
      <c r="AH792" s="199"/>
    </row>
    <row r="793" spans="1:34" x14ac:dyDescent="0.25">
      <c r="A793" s="199"/>
      <c r="B793" s="200"/>
      <c r="C793" s="200"/>
      <c r="D793" s="200"/>
      <c r="E793" s="200"/>
      <c r="F793" s="200"/>
      <c r="G793" s="200"/>
      <c r="H793" s="200"/>
      <c r="I793" s="200"/>
      <c r="J793" s="200"/>
      <c r="K793" s="200"/>
      <c r="L793" s="200"/>
      <c r="M793" s="200"/>
      <c r="N793" s="200"/>
      <c r="O793" s="200"/>
      <c r="AH793" s="199"/>
    </row>
    <row r="794" spans="1:34" x14ac:dyDescent="0.25">
      <c r="A794" s="199"/>
      <c r="B794" s="200"/>
      <c r="C794" s="200"/>
      <c r="D794" s="200"/>
      <c r="E794" s="200"/>
      <c r="F794" s="200"/>
      <c r="G794" s="200"/>
      <c r="H794" s="200"/>
      <c r="I794" s="200"/>
      <c r="J794" s="200"/>
      <c r="K794" s="200"/>
      <c r="L794" s="200"/>
      <c r="M794" s="200"/>
      <c r="N794" s="200"/>
      <c r="O794" s="200"/>
      <c r="AH794" s="199"/>
    </row>
    <row r="795" spans="1:34" x14ac:dyDescent="0.25">
      <c r="A795" s="199"/>
      <c r="B795" s="200"/>
      <c r="C795" s="200"/>
      <c r="D795" s="200"/>
      <c r="E795" s="200"/>
      <c r="F795" s="200"/>
      <c r="G795" s="200"/>
      <c r="H795" s="200"/>
      <c r="I795" s="200"/>
      <c r="J795" s="200"/>
      <c r="K795" s="200"/>
      <c r="L795" s="200"/>
      <c r="M795" s="200"/>
      <c r="N795" s="200"/>
      <c r="O795" s="200"/>
      <c r="AH795" s="199"/>
    </row>
    <row r="796" spans="1:34" x14ac:dyDescent="0.25">
      <c r="A796" s="199"/>
      <c r="B796" s="200"/>
      <c r="C796" s="200"/>
      <c r="D796" s="200"/>
      <c r="E796" s="200"/>
      <c r="F796" s="200"/>
      <c r="G796" s="200"/>
      <c r="H796" s="200"/>
      <c r="I796" s="200"/>
      <c r="J796" s="200"/>
      <c r="K796" s="200"/>
      <c r="L796" s="200"/>
      <c r="M796" s="200"/>
      <c r="N796" s="200"/>
      <c r="O796" s="200"/>
      <c r="AH796" s="199"/>
    </row>
    <row r="797" spans="1:34" x14ac:dyDescent="0.25">
      <c r="A797" s="199"/>
      <c r="B797" s="200"/>
      <c r="C797" s="200"/>
      <c r="D797" s="200"/>
      <c r="E797" s="200"/>
      <c r="F797" s="200"/>
      <c r="G797" s="200"/>
      <c r="H797" s="200"/>
      <c r="I797" s="200"/>
      <c r="J797" s="200"/>
      <c r="K797" s="200"/>
      <c r="L797" s="200"/>
      <c r="M797" s="200"/>
      <c r="N797" s="200"/>
      <c r="O797" s="200"/>
      <c r="AH797" s="199"/>
    </row>
    <row r="798" spans="1:34" x14ac:dyDescent="0.25">
      <c r="A798" s="199"/>
      <c r="B798" s="200"/>
      <c r="C798" s="200"/>
      <c r="D798" s="200"/>
      <c r="E798" s="200"/>
      <c r="F798" s="200"/>
      <c r="G798" s="200"/>
      <c r="H798" s="200"/>
      <c r="I798" s="200"/>
      <c r="J798" s="200"/>
      <c r="K798" s="200"/>
      <c r="L798" s="200"/>
      <c r="M798" s="200"/>
      <c r="N798" s="200"/>
      <c r="O798" s="200"/>
      <c r="AH798" s="199"/>
    </row>
    <row r="799" spans="1:34" x14ac:dyDescent="0.25">
      <c r="A799" s="199"/>
      <c r="B799" s="200"/>
      <c r="C799" s="200"/>
      <c r="D799" s="200"/>
      <c r="E799" s="200"/>
      <c r="F799" s="200"/>
      <c r="G799" s="200"/>
      <c r="H799" s="200"/>
      <c r="I799" s="200"/>
      <c r="J799" s="200"/>
      <c r="K799" s="200"/>
      <c r="L799" s="200"/>
      <c r="M799" s="200"/>
      <c r="N799" s="200"/>
      <c r="O799" s="200"/>
      <c r="AH799" s="199"/>
    </row>
    <row r="800" spans="1:34" x14ac:dyDescent="0.25">
      <c r="A800" s="199"/>
      <c r="B800" s="200"/>
      <c r="C800" s="200"/>
      <c r="D800" s="200"/>
      <c r="E800" s="200"/>
      <c r="F800" s="200"/>
      <c r="G800" s="200"/>
      <c r="H800" s="200"/>
      <c r="I800" s="200"/>
      <c r="J800" s="200"/>
      <c r="K800" s="200"/>
      <c r="L800" s="200"/>
      <c r="M800" s="200"/>
      <c r="N800" s="200"/>
      <c r="O800" s="200"/>
      <c r="AH800" s="199"/>
    </row>
    <row r="801" spans="1:34" x14ac:dyDescent="0.25">
      <c r="A801" s="199"/>
      <c r="B801" s="200"/>
      <c r="C801" s="200"/>
      <c r="D801" s="200"/>
      <c r="E801" s="200"/>
      <c r="F801" s="200"/>
      <c r="G801" s="200"/>
      <c r="H801" s="200"/>
      <c r="I801" s="200"/>
      <c r="J801" s="200"/>
      <c r="K801" s="200"/>
      <c r="L801" s="200"/>
      <c r="M801" s="200"/>
      <c r="N801" s="200"/>
      <c r="O801" s="200"/>
      <c r="AH801" s="199"/>
    </row>
    <row r="802" spans="1:34" x14ac:dyDescent="0.25">
      <c r="A802" s="199"/>
      <c r="B802" s="200"/>
      <c r="C802" s="200"/>
      <c r="D802" s="200"/>
      <c r="E802" s="200"/>
      <c r="F802" s="200"/>
      <c r="G802" s="200"/>
      <c r="H802" s="200"/>
      <c r="I802" s="200"/>
      <c r="J802" s="200"/>
      <c r="K802" s="200"/>
      <c r="L802" s="200"/>
      <c r="M802" s="200"/>
      <c r="N802" s="200"/>
      <c r="O802" s="200"/>
      <c r="AH802" s="199"/>
    </row>
    <row r="803" spans="1:34" x14ac:dyDescent="0.25">
      <c r="A803" s="199"/>
      <c r="B803" s="200"/>
      <c r="C803" s="200"/>
      <c r="D803" s="200"/>
      <c r="E803" s="200"/>
      <c r="F803" s="200"/>
      <c r="G803" s="200"/>
      <c r="H803" s="200"/>
      <c r="I803" s="200"/>
      <c r="J803" s="200"/>
      <c r="K803" s="200"/>
      <c r="L803" s="200"/>
      <c r="M803" s="200"/>
      <c r="N803" s="200"/>
      <c r="O803" s="200"/>
      <c r="AH803" s="199"/>
    </row>
    <row r="804" spans="1:34" x14ac:dyDescent="0.25">
      <c r="A804" s="199"/>
      <c r="B804" s="200"/>
      <c r="C804" s="200"/>
      <c r="D804" s="200"/>
      <c r="E804" s="200"/>
      <c r="F804" s="200"/>
      <c r="G804" s="200"/>
      <c r="H804" s="200"/>
      <c r="I804" s="200"/>
      <c r="J804" s="200"/>
      <c r="K804" s="200"/>
      <c r="L804" s="200"/>
      <c r="M804" s="200"/>
      <c r="N804" s="200"/>
      <c r="O804" s="200"/>
      <c r="AH804" s="199"/>
    </row>
    <row r="805" spans="1:34" x14ac:dyDescent="0.25">
      <c r="A805" s="199"/>
      <c r="B805" s="200"/>
      <c r="C805" s="200"/>
      <c r="D805" s="200"/>
      <c r="E805" s="200"/>
      <c r="F805" s="200"/>
      <c r="G805" s="200"/>
      <c r="H805" s="200"/>
      <c r="I805" s="200"/>
      <c r="J805" s="200"/>
      <c r="K805" s="200"/>
      <c r="L805" s="200"/>
      <c r="M805" s="200"/>
      <c r="N805" s="200"/>
      <c r="O805" s="200"/>
      <c r="AH805" s="199"/>
    </row>
    <row r="806" spans="1:34" x14ac:dyDescent="0.25">
      <c r="A806" s="199"/>
      <c r="B806" s="200"/>
      <c r="C806" s="200"/>
      <c r="D806" s="200"/>
      <c r="E806" s="200"/>
      <c r="F806" s="200"/>
      <c r="G806" s="200"/>
      <c r="H806" s="200"/>
      <c r="I806" s="200"/>
      <c r="J806" s="200"/>
      <c r="K806" s="200"/>
      <c r="L806" s="200"/>
      <c r="M806" s="200"/>
      <c r="N806" s="200"/>
      <c r="O806" s="200"/>
      <c r="AH806" s="199"/>
    </row>
    <row r="807" spans="1:34" x14ac:dyDescent="0.25">
      <c r="A807" s="199"/>
      <c r="B807" s="200"/>
      <c r="C807" s="200"/>
      <c r="D807" s="200"/>
      <c r="E807" s="200"/>
      <c r="F807" s="200"/>
      <c r="G807" s="200"/>
      <c r="H807" s="200"/>
      <c r="I807" s="200"/>
      <c r="J807" s="200"/>
      <c r="K807" s="200"/>
      <c r="L807" s="200"/>
      <c r="M807" s="200"/>
      <c r="N807" s="200"/>
      <c r="O807" s="200"/>
      <c r="AH807" s="199"/>
    </row>
    <row r="808" spans="1:34" x14ac:dyDescent="0.25">
      <c r="A808" s="199"/>
      <c r="B808" s="200"/>
      <c r="C808" s="200"/>
      <c r="D808" s="200"/>
      <c r="E808" s="200"/>
      <c r="F808" s="200"/>
      <c r="G808" s="200"/>
      <c r="H808" s="200"/>
      <c r="I808" s="200"/>
      <c r="J808" s="200"/>
      <c r="K808" s="200"/>
      <c r="L808" s="200"/>
      <c r="M808" s="200"/>
      <c r="N808" s="200"/>
      <c r="O808" s="200"/>
      <c r="AH808" s="199"/>
    </row>
    <row r="809" spans="1:34" x14ac:dyDescent="0.25">
      <c r="A809" s="199"/>
      <c r="B809" s="200"/>
      <c r="C809" s="200"/>
      <c r="D809" s="200"/>
      <c r="E809" s="200"/>
      <c r="F809" s="200"/>
      <c r="G809" s="200"/>
      <c r="H809" s="200"/>
      <c r="I809" s="200"/>
      <c r="J809" s="200"/>
      <c r="K809" s="200"/>
      <c r="L809" s="200"/>
      <c r="M809" s="200"/>
      <c r="N809" s="200"/>
      <c r="O809" s="200"/>
      <c r="AH809" s="199"/>
    </row>
    <row r="810" spans="1:34" x14ac:dyDescent="0.25">
      <c r="A810" s="199"/>
      <c r="B810" s="200"/>
      <c r="C810" s="200"/>
      <c r="D810" s="200"/>
      <c r="E810" s="200"/>
      <c r="F810" s="200"/>
      <c r="G810" s="200"/>
      <c r="H810" s="200"/>
      <c r="I810" s="200"/>
      <c r="J810" s="200"/>
      <c r="K810" s="200"/>
      <c r="L810" s="200"/>
      <c r="M810" s="200"/>
      <c r="N810" s="200"/>
      <c r="O810" s="200"/>
      <c r="AH810" s="199"/>
    </row>
    <row r="811" spans="1:34" x14ac:dyDescent="0.25">
      <c r="A811" s="199"/>
      <c r="B811" s="200"/>
      <c r="C811" s="200"/>
      <c r="D811" s="200"/>
      <c r="E811" s="200"/>
      <c r="F811" s="200"/>
      <c r="G811" s="200"/>
      <c r="H811" s="200"/>
      <c r="I811" s="200"/>
      <c r="J811" s="200"/>
      <c r="K811" s="200"/>
      <c r="L811" s="200"/>
      <c r="M811" s="200"/>
      <c r="N811" s="200"/>
      <c r="O811" s="200"/>
      <c r="AH811" s="199"/>
    </row>
    <row r="812" spans="1:34" x14ac:dyDescent="0.25">
      <c r="A812" s="199"/>
      <c r="B812" s="200"/>
      <c r="C812" s="200"/>
      <c r="D812" s="200"/>
      <c r="E812" s="200"/>
      <c r="F812" s="200"/>
      <c r="G812" s="200"/>
      <c r="H812" s="200"/>
      <c r="I812" s="200"/>
      <c r="J812" s="200"/>
      <c r="K812" s="200"/>
      <c r="L812" s="200"/>
      <c r="M812" s="200"/>
      <c r="N812" s="200"/>
      <c r="O812" s="200"/>
      <c r="AH812" s="199"/>
    </row>
    <row r="813" spans="1:34" x14ac:dyDescent="0.25">
      <c r="A813" s="199"/>
      <c r="B813" s="200"/>
      <c r="C813" s="200"/>
      <c r="D813" s="200"/>
      <c r="E813" s="200"/>
      <c r="F813" s="200"/>
      <c r="G813" s="200"/>
      <c r="H813" s="200"/>
      <c r="I813" s="200"/>
      <c r="J813" s="200"/>
      <c r="K813" s="200"/>
      <c r="L813" s="200"/>
      <c r="M813" s="200"/>
      <c r="N813" s="200"/>
      <c r="O813" s="200"/>
      <c r="AH813" s="199"/>
    </row>
    <row r="814" spans="1:34" x14ac:dyDescent="0.25">
      <c r="A814" s="199"/>
      <c r="B814" s="200"/>
      <c r="C814" s="200"/>
      <c r="D814" s="200"/>
      <c r="E814" s="200"/>
      <c r="F814" s="200"/>
      <c r="G814" s="200"/>
      <c r="H814" s="200"/>
      <c r="I814" s="200"/>
      <c r="J814" s="200"/>
      <c r="K814" s="200"/>
      <c r="L814" s="200"/>
      <c r="M814" s="200"/>
      <c r="N814" s="200"/>
      <c r="O814" s="200"/>
      <c r="AH814" s="199"/>
    </row>
    <row r="815" spans="1:34" x14ac:dyDescent="0.25">
      <c r="A815" s="199"/>
      <c r="B815" s="200"/>
      <c r="C815" s="200"/>
      <c r="D815" s="200"/>
      <c r="E815" s="200"/>
      <c r="F815" s="200"/>
      <c r="G815" s="200"/>
      <c r="H815" s="200"/>
      <c r="I815" s="200"/>
      <c r="J815" s="200"/>
      <c r="K815" s="200"/>
      <c r="L815" s="200"/>
      <c r="M815" s="200"/>
      <c r="N815" s="200"/>
      <c r="O815" s="200"/>
      <c r="AH815" s="199"/>
    </row>
    <row r="816" spans="1:34" x14ac:dyDescent="0.25">
      <c r="A816" s="199"/>
      <c r="B816" s="200"/>
      <c r="C816" s="200"/>
      <c r="D816" s="200"/>
      <c r="E816" s="200"/>
      <c r="F816" s="200"/>
      <c r="G816" s="200"/>
      <c r="H816" s="200"/>
      <c r="I816" s="200"/>
      <c r="J816" s="200"/>
      <c r="K816" s="200"/>
      <c r="L816" s="200"/>
      <c r="M816" s="200"/>
      <c r="N816" s="200"/>
      <c r="O816" s="200"/>
      <c r="AH816" s="199"/>
    </row>
    <row r="817" spans="1:34" x14ac:dyDescent="0.25">
      <c r="A817" s="199"/>
      <c r="B817" s="200"/>
      <c r="C817" s="200"/>
      <c r="D817" s="200"/>
      <c r="E817" s="200"/>
      <c r="F817" s="200"/>
      <c r="G817" s="200"/>
      <c r="H817" s="200"/>
      <c r="I817" s="200"/>
      <c r="J817" s="200"/>
      <c r="K817" s="200"/>
      <c r="L817" s="200"/>
      <c r="M817" s="200"/>
      <c r="N817" s="200"/>
      <c r="O817" s="200"/>
      <c r="AH817" s="199"/>
    </row>
    <row r="818" spans="1:34" x14ac:dyDescent="0.25">
      <c r="A818" s="199"/>
      <c r="B818" s="200"/>
      <c r="C818" s="200"/>
      <c r="D818" s="200"/>
      <c r="E818" s="200"/>
      <c r="F818" s="200"/>
      <c r="G818" s="200"/>
      <c r="H818" s="200"/>
      <c r="I818" s="200"/>
      <c r="J818" s="200"/>
      <c r="K818" s="200"/>
      <c r="L818" s="200"/>
      <c r="M818" s="200"/>
      <c r="N818" s="200"/>
      <c r="O818" s="200"/>
      <c r="AH818" s="199"/>
    </row>
    <row r="819" spans="1:34" x14ac:dyDescent="0.25">
      <c r="A819" s="199"/>
      <c r="B819" s="200"/>
      <c r="C819" s="200"/>
      <c r="D819" s="200"/>
      <c r="E819" s="200"/>
      <c r="F819" s="200"/>
      <c r="G819" s="200"/>
      <c r="H819" s="200"/>
      <c r="I819" s="200"/>
      <c r="J819" s="200"/>
      <c r="K819" s="200"/>
      <c r="L819" s="200"/>
      <c r="M819" s="200"/>
      <c r="N819" s="200"/>
      <c r="O819" s="200"/>
      <c r="AH819" s="199"/>
    </row>
    <row r="820" spans="1:34" x14ac:dyDescent="0.25">
      <c r="A820" s="199"/>
      <c r="B820" s="200"/>
      <c r="C820" s="200"/>
      <c r="D820" s="200"/>
      <c r="E820" s="200"/>
      <c r="F820" s="200"/>
      <c r="G820" s="200"/>
      <c r="H820" s="200"/>
      <c r="I820" s="200"/>
      <c r="J820" s="200"/>
      <c r="K820" s="200"/>
      <c r="L820" s="200"/>
      <c r="M820" s="200"/>
      <c r="N820" s="200"/>
      <c r="O820" s="200"/>
      <c r="AH820" s="199"/>
    </row>
    <row r="821" spans="1:34" x14ac:dyDescent="0.25">
      <c r="A821" s="199"/>
      <c r="B821" s="200"/>
      <c r="C821" s="200"/>
      <c r="D821" s="200"/>
      <c r="E821" s="200"/>
      <c r="F821" s="200"/>
      <c r="G821" s="200"/>
      <c r="H821" s="200"/>
      <c r="I821" s="200"/>
      <c r="J821" s="200"/>
      <c r="K821" s="200"/>
      <c r="L821" s="200"/>
      <c r="M821" s="200"/>
      <c r="N821" s="200"/>
      <c r="O821" s="200"/>
      <c r="AH821" s="199"/>
    </row>
    <row r="822" spans="1:34" x14ac:dyDescent="0.25">
      <c r="A822" s="199"/>
      <c r="B822" s="200"/>
      <c r="C822" s="200"/>
      <c r="D822" s="200"/>
      <c r="E822" s="200"/>
      <c r="F822" s="200"/>
      <c r="G822" s="200"/>
      <c r="H822" s="200"/>
      <c r="I822" s="200"/>
      <c r="J822" s="200"/>
      <c r="K822" s="200"/>
      <c r="L822" s="200"/>
      <c r="M822" s="200"/>
      <c r="N822" s="200"/>
      <c r="O822" s="200"/>
      <c r="AH822" s="199"/>
    </row>
    <row r="823" spans="1:34" x14ac:dyDescent="0.25">
      <c r="A823" s="199"/>
      <c r="B823" s="200"/>
      <c r="C823" s="200"/>
      <c r="D823" s="200"/>
      <c r="E823" s="200"/>
      <c r="F823" s="200"/>
      <c r="G823" s="200"/>
      <c r="H823" s="200"/>
      <c r="I823" s="200"/>
      <c r="J823" s="200"/>
      <c r="K823" s="200"/>
      <c r="L823" s="200"/>
      <c r="M823" s="200"/>
      <c r="N823" s="200"/>
      <c r="O823" s="200"/>
      <c r="AH823" s="199"/>
    </row>
    <row r="824" spans="1:34" x14ac:dyDescent="0.25">
      <c r="A824" s="199"/>
      <c r="B824" s="200"/>
      <c r="C824" s="200"/>
      <c r="D824" s="200"/>
      <c r="E824" s="200"/>
      <c r="F824" s="200"/>
      <c r="G824" s="200"/>
      <c r="H824" s="200"/>
      <c r="I824" s="200"/>
      <c r="J824" s="200"/>
      <c r="K824" s="200"/>
      <c r="L824" s="200"/>
      <c r="M824" s="200"/>
      <c r="N824" s="200"/>
      <c r="O824" s="200"/>
      <c r="AH824" s="199"/>
    </row>
    <row r="825" spans="1:34" x14ac:dyDescent="0.25">
      <c r="A825" s="199"/>
      <c r="B825" s="200"/>
      <c r="C825" s="200"/>
      <c r="D825" s="200"/>
      <c r="E825" s="200"/>
      <c r="F825" s="200"/>
      <c r="G825" s="200"/>
      <c r="H825" s="200"/>
      <c r="I825" s="200"/>
      <c r="J825" s="200"/>
      <c r="K825" s="200"/>
      <c r="L825" s="200"/>
      <c r="M825" s="200"/>
      <c r="N825" s="200"/>
      <c r="O825" s="200"/>
      <c r="AH825" s="199"/>
    </row>
    <row r="826" spans="1:34" x14ac:dyDescent="0.25">
      <c r="A826" s="199"/>
      <c r="B826" s="200"/>
      <c r="C826" s="200"/>
      <c r="D826" s="200"/>
      <c r="E826" s="200"/>
      <c r="F826" s="200"/>
      <c r="G826" s="200"/>
      <c r="H826" s="200"/>
      <c r="I826" s="200"/>
      <c r="J826" s="200"/>
      <c r="K826" s="200"/>
      <c r="L826" s="200"/>
      <c r="M826" s="200"/>
      <c r="N826" s="200"/>
      <c r="O826" s="200"/>
      <c r="AH826" s="199"/>
    </row>
    <row r="827" spans="1:34" x14ac:dyDescent="0.25">
      <c r="A827" s="199"/>
      <c r="B827" s="200"/>
      <c r="C827" s="200"/>
      <c r="D827" s="200"/>
      <c r="E827" s="200"/>
      <c r="F827" s="200"/>
      <c r="G827" s="200"/>
      <c r="H827" s="200"/>
      <c r="I827" s="200"/>
      <c r="J827" s="200"/>
      <c r="K827" s="200"/>
      <c r="L827" s="200"/>
      <c r="M827" s="200"/>
      <c r="N827" s="200"/>
      <c r="O827" s="200"/>
      <c r="AH827" s="199"/>
    </row>
    <row r="828" spans="1:34" x14ac:dyDescent="0.25">
      <c r="A828" s="199"/>
      <c r="B828" s="200"/>
      <c r="C828" s="200"/>
      <c r="D828" s="200"/>
      <c r="E828" s="200"/>
      <c r="F828" s="200"/>
      <c r="G828" s="200"/>
      <c r="H828" s="200"/>
      <c r="I828" s="200"/>
      <c r="J828" s="200"/>
      <c r="K828" s="200"/>
      <c r="L828" s="200"/>
      <c r="M828" s="200"/>
      <c r="N828" s="200"/>
      <c r="O828" s="200"/>
      <c r="AH828" s="199"/>
    </row>
    <row r="829" spans="1:34" x14ac:dyDescent="0.25">
      <c r="A829" s="199"/>
      <c r="B829" s="200"/>
      <c r="C829" s="200"/>
      <c r="D829" s="200"/>
      <c r="E829" s="200"/>
      <c r="F829" s="200"/>
      <c r="G829" s="200"/>
      <c r="H829" s="200"/>
      <c r="I829" s="200"/>
      <c r="J829" s="200"/>
      <c r="K829" s="200"/>
      <c r="L829" s="200"/>
      <c r="M829" s="200"/>
      <c r="N829" s="200"/>
      <c r="O829" s="200"/>
      <c r="AH829" s="199"/>
    </row>
    <row r="830" spans="1:34" x14ac:dyDescent="0.25">
      <c r="A830" s="199"/>
      <c r="B830" s="200"/>
      <c r="C830" s="200"/>
      <c r="D830" s="200"/>
      <c r="E830" s="200"/>
      <c r="F830" s="200"/>
      <c r="G830" s="200"/>
      <c r="H830" s="200"/>
      <c r="I830" s="200"/>
      <c r="J830" s="200"/>
      <c r="K830" s="200"/>
      <c r="L830" s="200"/>
      <c r="M830" s="200"/>
      <c r="N830" s="200"/>
      <c r="O830" s="200"/>
      <c r="AH830" s="199"/>
    </row>
    <row r="831" spans="1:34" x14ac:dyDescent="0.25">
      <c r="A831" s="199"/>
      <c r="B831" s="200"/>
      <c r="C831" s="200"/>
      <c r="D831" s="200"/>
      <c r="E831" s="200"/>
      <c r="F831" s="200"/>
      <c r="G831" s="200"/>
      <c r="H831" s="200"/>
      <c r="I831" s="200"/>
      <c r="J831" s="200"/>
      <c r="K831" s="200"/>
      <c r="L831" s="200"/>
      <c r="M831" s="200"/>
      <c r="N831" s="200"/>
      <c r="O831" s="200"/>
      <c r="AH831" s="199"/>
    </row>
    <row r="832" spans="1:34" x14ac:dyDescent="0.25">
      <c r="A832" s="199"/>
      <c r="B832" s="200"/>
      <c r="C832" s="200"/>
      <c r="D832" s="200"/>
      <c r="E832" s="200"/>
      <c r="F832" s="200"/>
      <c r="G832" s="200"/>
      <c r="H832" s="200"/>
      <c r="I832" s="200"/>
      <c r="J832" s="200"/>
      <c r="K832" s="200"/>
      <c r="L832" s="200"/>
      <c r="M832" s="200"/>
      <c r="N832" s="200"/>
      <c r="O832" s="200"/>
      <c r="AH832" s="199"/>
    </row>
    <row r="833" spans="1:34" x14ac:dyDescent="0.25">
      <c r="A833" s="199"/>
      <c r="B833" s="200"/>
      <c r="C833" s="200"/>
      <c r="D833" s="200"/>
      <c r="E833" s="200"/>
      <c r="F833" s="200"/>
      <c r="G833" s="200"/>
      <c r="H833" s="200"/>
      <c r="I833" s="200"/>
      <c r="J833" s="200"/>
      <c r="K833" s="200"/>
      <c r="L833" s="200"/>
      <c r="M833" s="200"/>
      <c r="N833" s="200"/>
      <c r="O833" s="200"/>
      <c r="AH833" s="199"/>
    </row>
    <row r="834" spans="1:34" x14ac:dyDescent="0.25">
      <c r="A834" s="199"/>
      <c r="B834" s="200"/>
      <c r="C834" s="200"/>
      <c r="D834" s="200"/>
      <c r="E834" s="200"/>
      <c r="F834" s="200"/>
      <c r="G834" s="200"/>
      <c r="H834" s="200"/>
      <c r="I834" s="200"/>
      <c r="J834" s="200"/>
      <c r="K834" s="200"/>
      <c r="L834" s="200"/>
      <c r="M834" s="200"/>
      <c r="N834" s="200"/>
      <c r="O834" s="200"/>
      <c r="AH834" s="199"/>
    </row>
    <row r="835" spans="1:34" x14ac:dyDescent="0.25">
      <c r="A835" s="199"/>
      <c r="B835" s="200"/>
      <c r="C835" s="200"/>
      <c r="D835" s="200"/>
      <c r="E835" s="200"/>
      <c r="F835" s="200"/>
      <c r="G835" s="200"/>
      <c r="H835" s="200"/>
      <c r="I835" s="200"/>
      <c r="J835" s="200"/>
      <c r="K835" s="200"/>
      <c r="L835" s="200"/>
      <c r="M835" s="200"/>
      <c r="N835" s="200"/>
      <c r="O835" s="200"/>
      <c r="AH835" s="199"/>
    </row>
    <row r="836" spans="1:34" x14ac:dyDescent="0.25">
      <c r="A836" s="199"/>
      <c r="B836" s="200"/>
      <c r="C836" s="200"/>
      <c r="D836" s="200"/>
      <c r="E836" s="200"/>
      <c r="F836" s="200"/>
      <c r="G836" s="200"/>
      <c r="H836" s="200"/>
      <c r="I836" s="200"/>
      <c r="J836" s="200"/>
      <c r="K836" s="200"/>
      <c r="L836" s="200"/>
      <c r="M836" s="200"/>
      <c r="N836" s="200"/>
      <c r="O836" s="200"/>
      <c r="AH836" s="199"/>
    </row>
    <row r="837" spans="1:34" x14ac:dyDescent="0.25">
      <c r="A837" s="199"/>
      <c r="B837" s="200"/>
      <c r="C837" s="200"/>
      <c r="D837" s="200"/>
      <c r="E837" s="200"/>
      <c r="F837" s="200"/>
      <c r="G837" s="200"/>
      <c r="H837" s="200"/>
      <c r="I837" s="200"/>
      <c r="J837" s="200"/>
      <c r="K837" s="200"/>
      <c r="L837" s="200"/>
      <c r="M837" s="200"/>
      <c r="N837" s="200"/>
      <c r="O837" s="200"/>
      <c r="AH837" s="199"/>
    </row>
    <row r="838" spans="1:34" x14ac:dyDescent="0.25">
      <c r="A838" s="199"/>
      <c r="B838" s="200"/>
      <c r="C838" s="200"/>
      <c r="D838" s="200"/>
      <c r="E838" s="200"/>
      <c r="F838" s="200"/>
      <c r="G838" s="200"/>
      <c r="H838" s="200"/>
      <c r="I838" s="200"/>
      <c r="J838" s="200"/>
      <c r="K838" s="200"/>
      <c r="L838" s="200"/>
      <c r="M838" s="200"/>
      <c r="N838" s="200"/>
      <c r="O838" s="200"/>
      <c r="AH838" s="199"/>
    </row>
    <row r="839" spans="1:34" x14ac:dyDescent="0.25">
      <c r="A839" s="199"/>
      <c r="B839" s="200"/>
      <c r="C839" s="200"/>
      <c r="D839" s="200"/>
      <c r="E839" s="200"/>
      <c r="F839" s="200"/>
      <c r="G839" s="200"/>
      <c r="H839" s="200"/>
      <c r="I839" s="200"/>
      <c r="J839" s="200"/>
      <c r="K839" s="200"/>
      <c r="L839" s="200"/>
      <c r="M839" s="200"/>
      <c r="N839" s="200"/>
      <c r="O839" s="200"/>
      <c r="AH839" s="199"/>
    </row>
    <row r="840" spans="1:34" x14ac:dyDescent="0.25">
      <c r="A840" s="199"/>
      <c r="B840" s="200"/>
      <c r="C840" s="200"/>
      <c r="D840" s="200"/>
      <c r="E840" s="200"/>
      <c r="F840" s="200"/>
      <c r="G840" s="200"/>
      <c r="H840" s="200"/>
      <c r="I840" s="200"/>
      <c r="J840" s="200"/>
      <c r="K840" s="200"/>
      <c r="L840" s="200"/>
      <c r="M840" s="200"/>
      <c r="N840" s="200"/>
      <c r="O840" s="200"/>
      <c r="AH840" s="199"/>
    </row>
    <row r="841" spans="1:34" x14ac:dyDescent="0.25">
      <c r="A841" s="199"/>
      <c r="B841" s="200"/>
      <c r="C841" s="200"/>
      <c r="D841" s="200"/>
      <c r="E841" s="200"/>
      <c r="F841" s="200"/>
      <c r="G841" s="200"/>
      <c r="H841" s="200"/>
      <c r="I841" s="200"/>
      <c r="J841" s="200"/>
      <c r="K841" s="200"/>
      <c r="L841" s="200"/>
      <c r="M841" s="200"/>
      <c r="N841" s="200"/>
      <c r="O841" s="200"/>
      <c r="AH841" s="199"/>
    </row>
    <row r="842" spans="1:34" x14ac:dyDescent="0.25">
      <c r="A842" s="199"/>
      <c r="B842" s="200"/>
      <c r="C842" s="200"/>
      <c r="D842" s="200"/>
      <c r="E842" s="200"/>
      <c r="F842" s="200"/>
      <c r="G842" s="200"/>
      <c r="H842" s="200"/>
      <c r="I842" s="200"/>
      <c r="J842" s="200"/>
      <c r="K842" s="200"/>
      <c r="L842" s="200"/>
      <c r="M842" s="200"/>
      <c r="N842" s="200"/>
      <c r="O842" s="200"/>
      <c r="AH842" s="199"/>
    </row>
    <row r="843" spans="1:34" x14ac:dyDescent="0.25">
      <c r="A843" s="199"/>
      <c r="B843" s="200"/>
      <c r="C843" s="200"/>
      <c r="D843" s="200"/>
      <c r="E843" s="200"/>
      <c r="F843" s="200"/>
      <c r="G843" s="200"/>
      <c r="H843" s="200"/>
      <c r="I843" s="200"/>
      <c r="J843" s="200"/>
      <c r="K843" s="200"/>
      <c r="L843" s="200"/>
      <c r="M843" s="200"/>
      <c r="N843" s="200"/>
      <c r="O843" s="200"/>
      <c r="AH843" s="199"/>
    </row>
    <row r="844" spans="1:34" x14ac:dyDescent="0.25">
      <c r="A844" s="199"/>
      <c r="B844" s="200"/>
      <c r="C844" s="200"/>
      <c r="D844" s="200"/>
      <c r="E844" s="200"/>
      <c r="F844" s="200"/>
      <c r="G844" s="200"/>
      <c r="H844" s="200"/>
      <c r="I844" s="200"/>
      <c r="J844" s="200"/>
      <c r="K844" s="200"/>
      <c r="L844" s="200"/>
      <c r="M844" s="200"/>
      <c r="N844" s="200"/>
      <c r="O844" s="200"/>
      <c r="AH844" s="199"/>
    </row>
    <row r="845" spans="1:34" x14ac:dyDescent="0.25">
      <c r="A845" s="199"/>
      <c r="B845" s="200"/>
      <c r="C845" s="200"/>
      <c r="D845" s="200"/>
      <c r="E845" s="200"/>
      <c r="F845" s="200"/>
      <c r="G845" s="200"/>
      <c r="H845" s="200"/>
      <c r="I845" s="200"/>
      <c r="J845" s="200"/>
      <c r="K845" s="200"/>
      <c r="L845" s="200"/>
      <c r="M845" s="200"/>
      <c r="N845" s="200"/>
      <c r="O845" s="200"/>
      <c r="AH845" s="199"/>
    </row>
    <row r="846" spans="1:34" x14ac:dyDescent="0.25">
      <c r="A846" s="199"/>
      <c r="B846" s="200"/>
      <c r="C846" s="200"/>
      <c r="D846" s="200"/>
      <c r="E846" s="200"/>
      <c r="F846" s="200"/>
      <c r="G846" s="200"/>
      <c r="H846" s="200"/>
      <c r="I846" s="200"/>
      <c r="J846" s="200"/>
      <c r="K846" s="200"/>
      <c r="L846" s="200"/>
      <c r="M846" s="200"/>
      <c r="N846" s="200"/>
      <c r="O846" s="200"/>
      <c r="AH846" s="199"/>
    </row>
    <row r="847" spans="1:34" x14ac:dyDescent="0.25">
      <c r="A847" s="199"/>
      <c r="B847" s="200"/>
      <c r="C847" s="200"/>
      <c r="D847" s="200"/>
      <c r="E847" s="200"/>
      <c r="F847" s="200"/>
      <c r="G847" s="200"/>
      <c r="H847" s="200"/>
      <c r="I847" s="200"/>
      <c r="J847" s="200"/>
      <c r="K847" s="200"/>
      <c r="L847" s="200"/>
      <c r="M847" s="200"/>
      <c r="N847" s="200"/>
      <c r="O847" s="200"/>
      <c r="AH847" s="199"/>
    </row>
    <row r="848" spans="1:34" x14ac:dyDescent="0.25">
      <c r="A848" s="199"/>
      <c r="B848" s="200"/>
      <c r="C848" s="200"/>
      <c r="D848" s="200"/>
      <c r="E848" s="200"/>
      <c r="F848" s="200"/>
      <c r="G848" s="200"/>
      <c r="H848" s="200"/>
      <c r="I848" s="200"/>
      <c r="J848" s="200"/>
      <c r="K848" s="200"/>
      <c r="L848" s="200"/>
      <c r="M848" s="200"/>
      <c r="N848" s="200"/>
      <c r="O848" s="200"/>
      <c r="AH848" s="199"/>
    </row>
    <row r="849" spans="1:34" x14ac:dyDescent="0.25">
      <c r="A849" s="199"/>
      <c r="B849" s="200"/>
      <c r="C849" s="200"/>
      <c r="D849" s="200"/>
      <c r="E849" s="200"/>
      <c r="F849" s="200"/>
      <c r="G849" s="200"/>
      <c r="H849" s="200"/>
      <c r="I849" s="200"/>
      <c r="J849" s="200"/>
      <c r="K849" s="200"/>
      <c r="L849" s="200"/>
      <c r="M849" s="200"/>
      <c r="N849" s="200"/>
      <c r="O849" s="200"/>
      <c r="AH849" s="199"/>
    </row>
    <row r="850" spans="1:34" x14ac:dyDescent="0.25">
      <c r="A850" s="199"/>
      <c r="B850" s="200"/>
      <c r="C850" s="200"/>
      <c r="D850" s="200"/>
      <c r="E850" s="200"/>
      <c r="F850" s="200"/>
      <c r="G850" s="200"/>
      <c r="H850" s="200"/>
      <c r="I850" s="200"/>
      <c r="J850" s="200"/>
      <c r="K850" s="200"/>
      <c r="L850" s="200"/>
      <c r="M850" s="200"/>
      <c r="N850" s="200"/>
      <c r="O850" s="200"/>
      <c r="AH850" s="199"/>
    </row>
    <row r="851" spans="1:34" x14ac:dyDescent="0.25">
      <c r="A851" s="199"/>
      <c r="B851" s="200"/>
      <c r="C851" s="200"/>
      <c r="D851" s="200"/>
      <c r="E851" s="200"/>
      <c r="F851" s="200"/>
      <c r="G851" s="200"/>
      <c r="H851" s="200"/>
      <c r="I851" s="200"/>
      <c r="J851" s="200"/>
      <c r="K851" s="200"/>
      <c r="L851" s="200"/>
      <c r="M851" s="200"/>
      <c r="N851" s="200"/>
      <c r="O851" s="200"/>
      <c r="AH851" s="199"/>
    </row>
    <row r="852" spans="1:34" x14ac:dyDescent="0.25">
      <c r="A852" s="199"/>
      <c r="B852" s="200"/>
      <c r="C852" s="200"/>
      <c r="D852" s="200"/>
      <c r="E852" s="200"/>
      <c r="F852" s="200"/>
      <c r="G852" s="200"/>
      <c r="H852" s="200"/>
      <c r="I852" s="200"/>
      <c r="J852" s="200"/>
      <c r="K852" s="200"/>
      <c r="L852" s="200"/>
      <c r="M852" s="200"/>
      <c r="N852" s="200"/>
      <c r="O852" s="200"/>
      <c r="AH852" s="199"/>
    </row>
    <row r="853" spans="1:34" x14ac:dyDescent="0.25">
      <c r="A853" s="199"/>
      <c r="B853" s="200"/>
      <c r="C853" s="200"/>
      <c r="D853" s="200"/>
      <c r="E853" s="200"/>
      <c r="F853" s="200"/>
      <c r="G853" s="200"/>
      <c r="H853" s="200"/>
      <c r="I853" s="200"/>
      <c r="J853" s="200"/>
      <c r="K853" s="200"/>
      <c r="L853" s="200"/>
      <c r="M853" s="200"/>
      <c r="N853" s="200"/>
      <c r="O853" s="200"/>
      <c r="AH853" s="199"/>
    </row>
    <row r="854" spans="1:34" x14ac:dyDescent="0.25">
      <c r="A854" s="199"/>
      <c r="B854" s="200"/>
      <c r="C854" s="200"/>
      <c r="D854" s="200"/>
      <c r="E854" s="200"/>
      <c r="F854" s="200"/>
      <c r="G854" s="200"/>
      <c r="H854" s="200"/>
      <c r="I854" s="200"/>
      <c r="J854" s="200"/>
      <c r="K854" s="200"/>
      <c r="L854" s="200"/>
      <c r="M854" s="200"/>
      <c r="N854" s="200"/>
      <c r="O854" s="200"/>
      <c r="AH854" s="199"/>
    </row>
    <row r="855" spans="1:34" x14ac:dyDescent="0.25">
      <c r="A855" s="199"/>
      <c r="B855" s="200"/>
      <c r="C855" s="200"/>
      <c r="D855" s="200"/>
      <c r="E855" s="200"/>
      <c r="F855" s="200"/>
      <c r="G855" s="200"/>
      <c r="H855" s="200"/>
      <c r="I855" s="200"/>
      <c r="J855" s="200"/>
      <c r="K855" s="200"/>
      <c r="L855" s="200"/>
      <c r="M855" s="200"/>
      <c r="N855" s="200"/>
      <c r="O855" s="200"/>
      <c r="AH855" s="199"/>
    </row>
    <row r="856" spans="1:34" x14ac:dyDescent="0.25">
      <c r="A856" s="199"/>
      <c r="B856" s="200"/>
      <c r="C856" s="200"/>
      <c r="D856" s="200"/>
      <c r="E856" s="200"/>
      <c r="F856" s="200"/>
      <c r="G856" s="200"/>
      <c r="H856" s="200"/>
      <c r="I856" s="200"/>
      <c r="J856" s="200"/>
      <c r="K856" s="200"/>
      <c r="L856" s="200"/>
      <c r="M856" s="200"/>
      <c r="N856" s="200"/>
      <c r="O856" s="200"/>
      <c r="AH856" s="199"/>
    </row>
    <row r="857" spans="1:34" x14ac:dyDescent="0.25">
      <c r="A857" s="199"/>
      <c r="B857" s="200"/>
      <c r="C857" s="200"/>
      <c r="D857" s="200"/>
      <c r="E857" s="200"/>
      <c r="F857" s="200"/>
      <c r="G857" s="200"/>
      <c r="H857" s="200"/>
      <c r="I857" s="200"/>
      <c r="J857" s="200"/>
      <c r="K857" s="200"/>
      <c r="L857" s="200"/>
      <c r="M857" s="200"/>
      <c r="N857" s="200"/>
      <c r="O857" s="200"/>
      <c r="AH857" s="199"/>
    </row>
    <row r="858" spans="1:34" x14ac:dyDescent="0.25">
      <c r="A858" s="199"/>
      <c r="B858" s="200"/>
      <c r="C858" s="200"/>
      <c r="D858" s="200"/>
      <c r="E858" s="200"/>
      <c r="F858" s="200"/>
      <c r="G858" s="200"/>
      <c r="H858" s="200"/>
      <c r="I858" s="200"/>
      <c r="J858" s="200"/>
      <c r="K858" s="200"/>
      <c r="L858" s="200"/>
      <c r="M858" s="200"/>
      <c r="N858" s="200"/>
      <c r="O858" s="200"/>
      <c r="AH858" s="199"/>
    </row>
    <row r="859" spans="1:34" x14ac:dyDescent="0.25">
      <c r="A859" s="199"/>
      <c r="B859" s="200"/>
      <c r="C859" s="200"/>
      <c r="D859" s="200"/>
      <c r="E859" s="200"/>
      <c r="F859" s="200"/>
      <c r="G859" s="200"/>
      <c r="H859" s="200"/>
      <c r="I859" s="200"/>
      <c r="J859" s="200"/>
      <c r="K859" s="200"/>
      <c r="L859" s="200"/>
      <c r="M859" s="200"/>
      <c r="N859" s="200"/>
      <c r="O859" s="200"/>
      <c r="AH859" s="199"/>
    </row>
    <row r="860" spans="1:34" x14ac:dyDescent="0.25">
      <c r="A860" s="199"/>
      <c r="B860" s="200"/>
      <c r="C860" s="200"/>
      <c r="D860" s="200"/>
      <c r="E860" s="200"/>
      <c r="F860" s="200"/>
      <c r="G860" s="200"/>
      <c r="H860" s="200"/>
      <c r="I860" s="200"/>
      <c r="J860" s="200"/>
      <c r="K860" s="200"/>
      <c r="L860" s="200"/>
      <c r="M860" s="200"/>
      <c r="N860" s="200"/>
      <c r="O860" s="200"/>
      <c r="AH860" s="199"/>
    </row>
    <row r="861" spans="1:34" x14ac:dyDescent="0.25">
      <c r="A861" s="199"/>
      <c r="B861" s="200"/>
      <c r="C861" s="200"/>
      <c r="D861" s="200"/>
      <c r="E861" s="200"/>
      <c r="F861" s="200"/>
      <c r="G861" s="200"/>
      <c r="H861" s="200"/>
      <c r="I861" s="200"/>
      <c r="J861" s="200"/>
      <c r="K861" s="200"/>
      <c r="L861" s="200"/>
      <c r="M861" s="200"/>
      <c r="N861" s="200"/>
      <c r="O861" s="200"/>
      <c r="AH861" s="199"/>
    </row>
    <row r="862" spans="1:34" x14ac:dyDescent="0.25">
      <c r="A862" s="199"/>
      <c r="B862" s="200"/>
      <c r="C862" s="200"/>
      <c r="D862" s="200"/>
      <c r="E862" s="200"/>
      <c r="F862" s="200"/>
      <c r="G862" s="200"/>
      <c r="H862" s="200"/>
      <c r="I862" s="200"/>
      <c r="J862" s="200"/>
      <c r="K862" s="200"/>
      <c r="L862" s="200"/>
      <c r="M862" s="200"/>
      <c r="N862" s="200"/>
      <c r="O862" s="200"/>
      <c r="AH862" s="199"/>
    </row>
    <row r="863" spans="1:34" x14ac:dyDescent="0.25">
      <c r="A863" s="199"/>
      <c r="B863" s="200"/>
      <c r="C863" s="200"/>
      <c r="D863" s="200"/>
      <c r="E863" s="200"/>
      <c r="F863" s="200"/>
      <c r="G863" s="200"/>
      <c r="H863" s="200"/>
      <c r="I863" s="200"/>
      <c r="J863" s="200"/>
      <c r="K863" s="200"/>
      <c r="L863" s="200"/>
      <c r="M863" s="200"/>
      <c r="N863" s="200"/>
      <c r="O863" s="200"/>
      <c r="AH863" s="199"/>
    </row>
    <row r="864" spans="1:34" x14ac:dyDescent="0.25">
      <c r="A864" s="199"/>
      <c r="B864" s="200"/>
      <c r="C864" s="200"/>
      <c r="D864" s="200"/>
      <c r="E864" s="200"/>
      <c r="F864" s="200"/>
      <c r="G864" s="200"/>
      <c r="H864" s="200"/>
      <c r="I864" s="200"/>
      <c r="J864" s="200"/>
      <c r="K864" s="200"/>
      <c r="L864" s="200"/>
      <c r="M864" s="200"/>
      <c r="N864" s="200"/>
      <c r="O864" s="200"/>
      <c r="AH864" s="199"/>
    </row>
    <row r="865" spans="1:34" x14ac:dyDescent="0.25">
      <c r="A865" s="199"/>
      <c r="B865" s="200"/>
      <c r="C865" s="200"/>
      <c r="D865" s="200"/>
      <c r="E865" s="200"/>
      <c r="F865" s="200"/>
      <c r="G865" s="200"/>
      <c r="H865" s="200"/>
      <c r="I865" s="200"/>
      <c r="J865" s="200"/>
      <c r="K865" s="200"/>
      <c r="L865" s="200"/>
      <c r="M865" s="200"/>
      <c r="N865" s="200"/>
      <c r="O865" s="200"/>
      <c r="AH865" s="199"/>
    </row>
    <row r="866" spans="1:34" x14ac:dyDescent="0.25">
      <c r="A866" s="199"/>
      <c r="B866" s="200"/>
      <c r="C866" s="200"/>
      <c r="D866" s="200"/>
      <c r="E866" s="200"/>
      <c r="F866" s="200"/>
      <c r="G866" s="200"/>
      <c r="H866" s="200"/>
      <c r="I866" s="200"/>
      <c r="J866" s="200"/>
      <c r="K866" s="200"/>
      <c r="L866" s="200"/>
      <c r="M866" s="200"/>
      <c r="N866" s="200"/>
      <c r="O866" s="200"/>
      <c r="AH866" s="199"/>
    </row>
    <row r="867" spans="1:34" x14ac:dyDescent="0.25">
      <c r="A867" s="199"/>
      <c r="B867" s="200"/>
      <c r="C867" s="200"/>
      <c r="D867" s="200"/>
      <c r="E867" s="200"/>
      <c r="F867" s="200"/>
      <c r="G867" s="200"/>
      <c r="H867" s="200"/>
      <c r="I867" s="200"/>
      <c r="J867" s="200"/>
      <c r="K867" s="200"/>
      <c r="L867" s="200"/>
      <c r="M867" s="200"/>
      <c r="N867" s="200"/>
      <c r="O867" s="200"/>
      <c r="AH867" s="199"/>
    </row>
    <row r="868" spans="1:34" x14ac:dyDescent="0.25">
      <c r="A868" s="199"/>
      <c r="B868" s="200"/>
      <c r="C868" s="200"/>
      <c r="D868" s="200"/>
      <c r="E868" s="200"/>
      <c r="F868" s="200"/>
      <c r="G868" s="200"/>
      <c r="H868" s="200"/>
      <c r="I868" s="200"/>
      <c r="J868" s="200"/>
      <c r="K868" s="200"/>
      <c r="L868" s="200"/>
      <c r="M868" s="200"/>
      <c r="N868" s="200"/>
      <c r="O868" s="200"/>
      <c r="AH868" s="199"/>
    </row>
    <row r="869" spans="1:34" x14ac:dyDescent="0.25">
      <c r="A869" s="199"/>
      <c r="B869" s="200"/>
      <c r="C869" s="200"/>
      <c r="D869" s="200"/>
      <c r="E869" s="200"/>
      <c r="F869" s="200"/>
      <c r="G869" s="200"/>
      <c r="H869" s="200"/>
      <c r="I869" s="200"/>
      <c r="J869" s="200"/>
      <c r="K869" s="200"/>
      <c r="L869" s="200"/>
      <c r="M869" s="200"/>
      <c r="N869" s="200"/>
      <c r="O869" s="200"/>
      <c r="AH869" s="199"/>
    </row>
    <row r="870" spans="1:34" x14ac:dyDescent="0.25">
      <c r="A870" s="199"/>
      <c r="B870" s="200"/>
      <c r="C870" s="200"/>
      <c r="D870" s="200"/>
      <c r="E870" s="200"/>
      <c r="F870" s="200"/>
      <c r="G870" s="200"/>
      <c r="H870" s="200"/>
      <c r="I870" s="200"/>
      <c r="J870" s="200"/>
      <c r="K870" s="200"/>
      <c r="L870" s="200"/>
      <c r="M870" s="200"/>
      <c r="N870" s="200"/>
      <c r="O870" s="200"/>
      <c r="AH870" s="199"/>
    </row>
    <row r="871" spans="1:34" x14ac:dyDescent="0.25">
      <c r="A871" s="199"/>
      <c r="B871" s="200"/>
      <c r="C871" s="200"/>
      <c r="D871" s="200"/>
      <c r="E871" s="200"/>
      <c r="F871" s="200"/>
      <c r="G871" s="200"/>
      <c r="H871" s="200"/>
      <c r="I871" s="200"/>
      <c r="J871" s="200"/>
      <c r="K871" s="200"/>
      <c r="L871" s="200"/>
      <c r="M871" s="200"/>
      <c r="N871" s="200"/>
      <c r="O871" s="200"/>
      <c r="AH871" s="199"/>
    </row>
    <row r="872" spans="1:34" x14ac:dyDescent="0.25">
      <c r="A872" s="199"/>
      <c r="B872" s="200"/>
      <c r="C872" s="200"/>
      <c r="D872" s="200"/>
      <c r="E872" s="200"/>
      <c r="F872" s="200"/>
      <c r="G872" s="200"/>
      <c r="H872" s="200"/>
      <c r="I872" s="200"/>
      <c r="J872" s="200"/>
      <c r="K872" s="200"/>
      <c r="L872" s="200"/>
      <c r="M872" s="200"/>
      <c r="N872" s="200"/>
      <c r="O872" s="200"/>
      <c r="AH872" s="199"/>
    </row>
    <row r="873" spans="1:34" x14ac:dyDescent="0.25">
      <c r="A873" s="199"/>
      <c r="B873" s="200"/>
      <c r="C873" s="200"/>
      <c r="D873" s="200"/>
      <c r="E873" s="200"/>
      <c r="F873" s="200"/>
      <c r="G873" s="200"/>
      <c r="H873" s="200"/>
      <c r="I873" s="200"/>
      <c r="J873" s="200"/>
      <c r="K873" s="200"/>
      <c r="L873" s="200"/>
      <c r="M873" s="200"/>
      <c r="N873" s="200"/>
      <c r="O873" s="200"/>
      <c r="AH873" s="199"/>
    </row>
    <row r="874" spans="1:34" x14ac:dyDescent="0.25">
      <c r="A874" s="199"/>
      <c r="B874" s="200"/>
      <c r="C874" s="200"/>
      <c r="D874" s="200"/>
      <c r="E874" s="200"/>
      <c r="F874" s="200"/>
      <c r="G874" s="200"/>
      <c r="H874" s="200"/>
      <c r="I874" s="200"/>
      <c r="J874" s="200"/>
      <c r="K874" s="200"/>
      <c r="L874" s="200"/>
      <c r="M874" s="200"/>
      <c r="N874" s="200"/>
      <c r="O874" s="200"/>
      <c r="AH874" s="199"/>
    </row>
    <row r="875" spans="1:34" x14ac:dyDescent="0.25">
      <c r="A875" s="199"/>
      <c r="B875" s="200"/>
      <c r="C875" s="200"/>
      <c r="D875" s="200"/>
      <c r="E875" s="200"/>
      <c r="F875" s="200"/>
      <c r="G875" s="200"/>
      <c r="H875" s="200"/>
      <c r="I875" s="200"/>
      <c r="J875" s="200"/>
      <c r="K875" s="200"/>
      <c r="L875" s="200"/>
      <c r="M875" s="200"/>
      <c r="N875" s="200"/>
      <c r="O875" s="200"/>
      <c r="AH875" s="199"/>
    </row>
    <row r="876" spans="1:34" x14ac:dyDescent="0.25">
      <c r="A876" s="199"/>
      <c r="B876" s="200"/>
      <c r="C876" s="200"/>
      <c r="D876" s="200"/>
      <c r="E876" s="200"/>
      <c r="F876" s="200"/>
      <c r="G876" s="200"/>
      <c r="H876" s="200"/>
      <c r="I876" s="200"/>
      <c r="J876" s="200"/>
      <c r="K876" s="200"/>
      <c r="L876" s="200"/>
      <c r="M876" s="200"/>
      <c r="N876" s="200"/>
      <c r="O876" s="200"/>
      <c r="AH876" s="199"/>
    </row>
    <row r="877" spans="1:34" x14ac:dyDescent="0.25">
      <c r="A877" s="199"/>
      <c r="B877" s="200"/>
      <c r="C877" s="200"/>
      <c r="D877" s="200"/>
      <c r="E877" s="200"/>
      <c r="F877" s="200"/>
      <c r="G877" s="200"/>
      <c r="H877" s="200"/>
      <c r="I877" s="200"/>
      <c r="J877" s="200"/>
      <c r="K877" s="200"/>
      <c r="L877" s="200"/>
      <c r="M877" s="200"/>
      <c r="N877" s="200"/>
      <c r="O877" s="200"/>
      <c r="AH877" s="199"/>
    </row>
    <row r="878" spans="1:34" x14ac:dyDescent="0.25">
      <c r="A878" s="199"/>
      <c r="B878" s="200"/>
      <c r="C878" s="200"/>
      <c r="D878" s="200"/>
      <c r="E878" s="200"/>
      <c r="F878" s="200"/>
      <c r="G878" s="200"/>
      <c r="H878" s="200"/>
      <c r="I878" s="200"/>
      <c r="J878" s="200"/>
      <c r="K878" s="200"/>
      <c r="L878" s="200"/>
      <c r="M878" s="200"/>
      <c r="N878" s="200"/>
      <c r="O878" s="200"/>
      <c r="AH878" s="199"/>
    </row>
    <row r="879" spans="1:34" x14ac:dyDescent="0.25">
      <c r="A879" s="199"/>
      <c r="B879" s="200"/>
      <c r="C879" s="200"/>
      <c r="D879" s="200"/>
      <c r="E879" s="200"/>
      <c r="F879" s="200"/>
      <c r="G879" s="200"/>
      <c r="H879" s="200"/>
      <c r="I879" s="200"/>
      <c r="J879" s="200"/>
      <c r="K879" s="200"/>
      <c r="L879" s="200"/>
      <c r="M879" s="200"/>
      <c r="N879" s="200"/>
      <c r="O879" s="200"/>
      <c r="AH879" s="199"/>
    </row>
    <row r="880" spans="1:34" x14ac:dyDescent="0.25">
      <c r="A880" s="199"/>
      <c r="B880" s="200"/>
      <c r="C880" s="200"/>
      <c r="D880" s="200"/>
      <c r="E880" s="200"/>
      <c r="F880" s="200"/>
      <c r="G880" s="200"/>
      <c r="H880" s="200"/>
      <c r="I880" s="200"/>
      <c r="J880" s="200"/>
      <c r="K880" s="200"/>
      <c r="L880" s="200"/>
      <c r="M880" s="200"/>
      <c r="N880" s="200"/>
      <c r="O880" s="200"/>
      <c r="AH880" s="199"/>
    </row>
    <row r="881" spans="1:34" x14ac:dyDescent="0.25">
      <c r="A881" s="199"/>
      <c r="B881" s="200"/>
      <c r="C881" s="200"/>
      <c r="D881" s="200"/>
      <c r="E881" s="200"/>
      <c r="F881" s="200"/>
      <c r="G881" s="200"/>
      <c r="H881" s="200"/>
      <c r="I881" s="200"/>
      <c r="J881" s="200"/>
      <c r="K881" s="200"/>
      <c r="L881" s="200"/>
      <c r="M881" s="200"/>
      <c r="N881" s="200"/>
      <c r="O881" s="200"/>
      <c r="AH881" s="199"/>
    </row>
    <row r="882" spans="1:34" x14ac:dyDescent="0.25">
      <c r="A882" s="199"/>
      <c r="B882" s="200"/>
      <c r="C882" s="200"/>
      <c r="D882" s="200"/>
      <c r="E882" s="200"/>
      <c r="F882" s="200"/>
      <c r="G882" s="200"/>
      <c r="H882" s="200"/>
      <c r="I882" s="200"/>
      <c r="J882" s="200"/>
      <c r="K882" s="200"/>
      <c r="L882" s="200"/>
      <c r="M882" s="200"/>
      <c r="N882" s="200"/>
      <c r="O882" s="200"/>
      <c r="AH882" s="199"/>
    </row>
    <row r="883" spans="1:34" x14ac:dyDescent="0.25">
      <c r="A883" s="199"/>
      <c r="B883" s="200"/>
      <c r="C883" s="200"/>
      <c r="D883" s="200"/>
      <c r="E883" s="200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AH883" s="199"/>
    </row>
    <row r="884" spans="1:34" x14ac:dyDescent="0.25">
      <c r="A884" s="199"/>
      <c r="B884" s="200"/>
      <c r="C884" s="200"/>
      <c r="D884" s="200"/>
      <c r="E884" s="200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AH884" s="199"/>
    </row>
    <row r="885" spans="1:34" x14ac:dyDescent="0.25">
      <c r="A885" s="199"/>
      <c r="B885" s="200"/>
      <c r="C885" s="200"/>
      <c r="D885" s="200"/>
      <c r="E885" s="200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AH885" s="199"/>
    </row>
    <row r="886" spans="1:34" x14ac:dyDescent="0.25">
      <c r="A886" s="199"/>
      <c r="B886" s="200"/>
      <c r="C886" s="200"/>
      <c r="D886" s="200"/>
      <c r="E886" s="200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AH886" s="199"/>
    </row>
    <row r="887" spans="1:34" x14ac:dyDescent="0.25">
      <c r="A887" s="199"/>
      <c r="B887" s="200"/>
      <c r="C887" s="200"/>
      <c r="D887" s="200"/>
      <c r="E887" s="200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AH887" s="199"/>
    </row>
    <row r="888" spans="1:34" x14ac:dyDescent="0.25">
      <c r="A888" s="199"/>
      <c r="B888" s="200"/>
      <c r="C888" s="200"/>
      <c r="D888" s="200"/>
      <c r="E888" s="200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AH888" s="199"/>
    </row>
    <row r="889" spans="1:34" x14ac:dyDescent="0.25">
      <c r="A889" s="199"/>
      <c r="B889" s="200"/>
      <c r="C889" s="200"/>
      <c r="D889" s="200"/>
      <c r="E889" s="200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AH889" s="199"/>
    </row>
    <row r="890" spans="1:34" x14ac:dyDescent="0.25">
      <c r="A890" s="199"/>
      <c r="B890" s="200"/>
      <c r="C890" s="200"/>
      <c r="D890" s="200"/>
      <c r="E890" s="200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AH890" s="199"/>
    </row>
    <row r="891" spans="1:34" x14ac:dyDescent="0.25">
      <c r="A891" s="199"/>
      <c r="B891" s="200"/>
      <c r="C891" s="200"/>
      <c r="D891" s="200"/>
      <c r="E891" s="200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AH891" s="199"/>
    </row>
    <row r="892" spans="1:34" x14ac:dyDescent="0.25">
      <c r="A892" s="199"/>
      <c r="B892" s="200"/>
      <c r="C892" s="200"/>
      <c r="D892" s="200"/>
      <c r="E892" s="200"/>
      <c r="F892" s="200"/>
      <c r="G892" s="200"/>
      <c r="H892" s="200"/>
      <c r="I892" s="200"/>
      <c r="J892" s="200"/>
      <c r="K892" s="200"/>
      <c r="L892" s="200"/>
      <c r="M892" s="200"/>
      <c r="N892" s="200"/>
      <c r="O892" s="200"/>
      <c r="AH892" s="199"/>
    </row>
    <row r="893" spans="1:34" x14ac:dyDescent="0.25">
      <c r="A893" s="199"/>
      <c r="B893" s="200"/>
      <c r="C893" s="200"/>
      <c r="D893" s="200"/>
      <c r="E893" s="200"/>
      <c r="F893" s="200"/>
      <c r="G893" s="200"/>
      <c r="H893" s="200"/>
      <c r="I893" s="200"/>
      <c r="J893" s="200"/>
      <c r="K893" s="200"/>
      <c r="L893" s="200"/>
      <c r="M893" s="200"/>
      <c r="N893" s="200"/>
      <c r="O893" s="200"/>
      <c r="AH893" s="199"/>
    </row>
    <row r="894" spans="1:34" x14ac:dyDescent="0.25">
      <c r="A894" s="199"/>
      <c r="B894" s="200"/>
      <c r="C894" s="200"/>
      <c r="D894" s="200"/>
      <c r="E894" s="200"/>
      <c r="F894" s="200"/>
      <c r="G894" s="200"/>
      <c r="H894" s="200"/>
      <c r="I894" s="200"/>
      <c r="J894" s="200"/>
      <c r="K894" s="200"/>
      <c r="L894" s="200"/>
      <c r="M894" s="200"/>
      <c r="N894" s="200"/>
      <c r="O894" s="200"/>
      <c r="AH894" s="199"/>
    </row>
    <row r="895" spans="1:34" x14ac:dyDescent="0.25">
      <c r="A895" s="199"/>
      <c r="B895" s="200"/>
      <c r="C895" s="200"/>
      <c r="D895" s="200"/>
      <c r="E895" s="200"/>
      <c r="F895" s="200"/>
      <c r="G895" s="200"/>
      <c r="H895" s="200"/>
      <c r="I895" s="200"/>
      <c r="J895" s="200"/>
      <c r="K895" s="200"/>
      <c r="L895" s="200"/>
      <c r="M895" s="200"/>
      <c r="N895" s="200"/>
      <c r="O895" s="200"/>
      <c r="AH895" s="199"/>
    </row>
    <row r="896" spans="1:34" x14ac:dyDescent="0.25">
      <c r="A896" s="199"/>
      <c r="B896" s="200"/>
      <c r="C896" s="200"/>
      <c r="D896" s="200"/>
      <c r="E896" s="200"/>
      <c r="F896" s="200"/>
      <c r="G896" s="200"/>
      <c r="H896" s="200"/>
      <c r="I896" s="200"/>
      <c r="J896" s="200"/>
      <c r="K896" s="200"/>
      <c r="L896" s="200"/>
      <c r="M896" s="200"/>
      <c r="N896" s="200"/>
      <c r="O896" s="200"/>
      <c r="AH896" s="199"/>
    </row>
    <row r="897" spans="1:34" x14ac:dyDescent="0.25">
      <c r="A897" s="199"/>
      <c r="B897" s="200"/>
      <c r="C897" s="200"/>
      <c r="D897" s="200"/>
      <c r="E897" s="200"/>
      <c r="F897" s="200"/>
      <c r="G897" s="200"/>
      <c r="H897" s="200"/>
      <c r="I897" s="200"/>
      <c r="J897" s="200"/>
      <c r="K897" s="200"/>
      <c r="L897" s="200"/>
      <c r="M897" s="200"/>
      <c r="N897" s="200"/>
      <c r="O897" s="200"/>
      <c r="AH897" s="199"/>
    </row>
    <row r="898" spans="1:34" x14ac:dyDescent="0.25">
      <c r="A898" s="199"/>
      <c r="B898" s="200"/>
      <c r="C898" s="200"/>
      <c r="D898" s="200"/>
      <c r="E898" s="200"/>
      <c r="F898" s="200"/>
      <c r="G898" s="200"/>
      <c r="H898" s="200"/>
      <c r="I898" s="200"/>
      <c r="J898" s="200"/>
      <c r="K898" s="200"/>
      <c r="L898" s="200"/>
      <c r="M898" s="200"/>
      <c r="N898" s="200"/>
      <c r="O898" s="200"/>
      <c r="AH898" s="199"/>
    </row>
    <row r="899" spans="1:34" x14ac:dyDescent="0.25">
      <c r="A899" s="199"/>
      <c r="B899" s="200"/>
      <c r="C899" s="200"/>
      <c r="D899" s="200"/>
      <c r="E899" s="200"/>
      <c r="F899" s="200"/>
      <c r="G899" s="200"/>
      <c r="H899" s="200"/>
      <c r="I899" s="200"/>
      <c r="J899" s="200"/>
      <c r="K899" s="200"/>
      <c r="L899" s="200"/>
      <c r="M899" s="200"/>
      <c r="N899" s="200"/>
      <c r="O899" s="200"/>
      <c r="AH899" s="199"/>
    </row>
    <row r="900" spans="1:34" x14ac:dyDescent="0.25">
      <c r="A900" s="199"/>
      <c r="B900" s="200"/>
      <c r="C900" s="200"/>
      <c r="D900" s="200"/>
      <c r="E900" s="200"/>
      <c r="F900" s="200"/>
      <c r="G900" s="200"/>
      <c r="H900" s="200"/>
      <c r="I900" s="200"/>
      <c r="J900" s="200"/>
      <c r="K900" s="200"/>
      <c r="L900" s="200"/>
      <c r="M900" s="200"/>
      <c r="N900" s="200"/>
      <c r="O900" s="200"/>
      <c r="AH900" s="199"/>
    </row>
    <row r="901" spans="1:34" x14ac:dyDescent="0.25">
      <c r="A901" s="199"/>
      <c r="B901" s="200"/>
      <c r="C901" s="200"/>
      <c r="D901" s="200"/>
      <c r="E901" s="200"/>
      <c r="F901" s="200"/>
      <c r="G901" s="200"/>
      <c r="H901" s="200"/>
      <c r="I901" s="200"/>
      <c r="J901" s="200"/>
      <c r="K901" s="200"/>
      <c r="L901" s="200"/>
      <c r="M901" s="200"/>
      <c r="N901" s="200"/>
      <c r="O901" s="200"/>
      <c r="AH901" s="199"/>
    </row>
    <row r="902" spans="1:34" x14ac:dyDescent="0.25">
      <c r="A902" s="199"/>
      <c r="B902" s="200"/>
      <c r="C902" s="200"/>
      <c r="D902" s="200"/>
      <c r="E902" s="200"/>
      <c r="F902" s="200"/>
      <c r="G902" s="200"/>
      <c r="H902" s="200"/>
      <c r="I902" s="200"/>
      <c r="J902" s="200"/>
      <c r="K902" s="200"/>
      <c r="L902" s="200"/>
      <c r="M902" s="200"/>
      <c r="N902" s="200"/>
      <c r="O902" s="200"/>
      <c r="AH902" s="199"/>
    </row>
    <row r="903" spans="1:34" x14ac:dyDescent="0.25">
      <c r="A903" s="199"/>
      <c r="B903" s="200"/>
      <c r="C903" s="200"/>
      <c r="D903" s="200"/>
      <c r="E903" s="200"/>
      <c r="F903" s="200"/>
      <c r="G903" s="200"/>
      <c r="H903" s="200"/>
      <c r="I903" s="200"/>
      <c r="J903" s="200"/>
      <c r="K903" s="200"/>
      <c r="L903" s="200"/>
      <c r="M903" s="200"/>
      <c r="N903" s="200"/>
      <c r="O903" s="200"/>
      <c r="AH903" s="199"/>
    </row>
    <row r="904" spans="1:34" x14ac:dyDescent="0.25">
      <c r="A904" s="199"/>
      <c r="B904" s="200"/>
      <c r="C904" s="200"/>
      <c r="D904" s="200"/>
      <c r="E904" s="200"/>
      <c r="F904" s="200"/>
      <c r="G904" s="200"/>
      <c r="H904" s="200"/>
      <c r="I904" s="200"/>
      <c r="J904" s="200"/>
      <c r="K904" s="200"/>
      <c r="L904" s="200"/>
      <c r="M904" s="200"/>
      <c r="N904" s="200"/>
      <c r="O904" s="200"/>
      <c r="AH904" s="199"/>
    </row>
    <row r="905" spans="1:34" x14ac:dyDescent="0.25">
      <c r="A905" s="199"/>
      <c r="B905" s="200"/>
      <c r="C905" s="200"/>
      <c r="D905" s="200"/>
      <c r="E905" s="200"/>
      <c r="F905" s="200"/>
      <c r="G905" s="200"/>
      <c r="H905" s="200"/>
      <c r="I905" s="200"/>
      <c r="J905" s="200"/>
      <c r="K905" s="200"/>
      <c r="L905" s="200"/>
      <c r="M905" s="200"/>
      <c r="N905" s="200"/>
      <c r="O905" s="200"/>
      <c r="AH905" s="199"/>
    </row>
    <row r="906" spans="1:34" x14ac:dyDescent="0.25">
      <c r="A906" s="199"/>
      <c r="B906" s="200"/>
      <c r="C906" s="200"/>
      <c r="D906" s="200"/>
      <c r="E906" s="200"/>
      <c r="F906" s="200"/>
      <c r="G906" s="200"/>
      <c r="H906" s="200"/>
      <c r="I906" s="200"/>
      <c r="J906" s="200"/>
      <c r="K906" s="200"/>
      <c r="L906" s="200"/>
      <c r="M906" s="200"/>
      <c r="N906" s="200"/>
      <c r="O906" s="200"/>
      <c r="AH906" s="199"/>
    </row>
    <row r="907" spans="1:34" x14ac:dyDescent="0.25">
      <c r="A907" s="199"/>
      <c r="B907" s="200"/>
      <c r="C907" s="200"/>
      <c r="D907" s="200"/>
      <c r="E907" s="200"/>
      <c r="F907" s="200"/>
      <c r="G907" s="200"/>
      <c r="H907" s="200"/>
      <c r="I907" s="200"/>
      <c r="J907" s="200"/>
      <c r="K907" s="200"/>
      <c r="L907" s="200"/>
      <c r="M907" s="200"/>
      <c r="N907" s="200"/>
      <c r="O907" s="200"/>
      <c r="AH907" s="199"/>
    </row>
    <row r="908" spans="1:34" x14ac:dyDescent="0.25">
      <c r="A908" s="199"/>
      <c r="B908" s="200"/>
      <c r="C908" s="200"/>
      <c r="D908" s="200"/>
      <c r="E908" s="200"/>
      <c r="F908" s="200"/>
      <c r="G908" s="200"/>
      <c r="H908" s="200"/>
      <c r="I908" s="200"/>
      <c r="J908" s="200"/>
      <c r="K908" s="200"/>
      <c r="L908" s="200"/>
      <c r="M908" s="200"/>
      <c r="N908" s="200"/>
      <c r="O908" s="200"/>
      <c r="AH908" s="199"/>
    </row>
    <row r="909" spans="1:34" x14ac:dyDescent="0.25">
      <c r="A909" s="199"/>
      <c r="B909" s="200"/>
      <c r="C909" s="200"/>
      <c r="D909" s="200"/>
      <c r="E909" s="200"/>
      <c r="F909" s="200"/>
      <c r="G909" s="200"/>
      <c r="H909" s="200"/>
      <c r="I909" s="200"/>
      <c r="J909" s="200"/>
      <c r="K909" s="200"/>
      <c r="L909" s="200"/>
      <c r="M909" s="200"/>
      <c r="N909" s="200"/>
      <c r="O909" s="200"/>
      <c r="AH909" s="199"/>
    </row>
    <row r="910" spans="1:34" x14ac:dyDescent="0.25">
      <c r="A910" s="199"/>
      <c r="B910" s="200"/>
      <c r="C910" s="200"/>
      <c r="D910" s="200"/>
      <c r="E910" s="200"/>
      <c r="F910" s="200"/>
      <c r="G910" s="200"/>
      <c r="H910" s="200"/>
      <c r="I910" s="200"/>
      <c r="J910" s="200"/>
      <c r="K910" s="200"/>
      <c r="L910" s="200"/>
      <c r="M910" s="200"/>
      <c r="N910" s="200"/>
      <c r="O910" s="200"/>
      <c r="AH910" s="199"/>
    </row>
    <row r="911" spans="1:34" x14ac:dyDescent="0.25">
      <c r="A911" s="199"/>
      <c r="B911" s="200"/>
      <c r="C911" s="200"/>
      <c r="D911" s="200"/>
      <c r="E911" s="200"/>
      <c r="F911" s="200"/>
      <c r="G911" s="200"/>
      <c r="H911" s="200"/>
      <c r="I911" s="200"/>
      <c r="J911" s="200"/>
      <c r="K911" s="200"/>
      <c r="L911" s="200"/>
      <c r="M911" s="200"/>
      <c r="N911" s="200"/>
      <c r="O911" s="200"/>
      <c r="AH911" s="199"/>
    </row>
    <row r="912" spans="1:34" x14ac:dyDescent="0.25">
      <c r="A912" s="199"/>
      <c r="B912" s="200"/>
      <c r="C912" s="200"/>
      <c r="D912" s="200"/>
      <c r="E912" s="200"/>
      <c r="F912" s="200"/>
      <c r="G912" s="200"/>
      <c r="H912" s="200"/>
      <c r="I912" s="200"/>
      <c r="J912" s="200"/>
      <c r="K912" s="200"/>
      <c r="L912" s="200"/>
      <c r="M912" s="200"/>
      <c r="N912" s="200"/>
      <c r="O912" s="200"/>
      <c r="AH912" s="199"/>
    </row>
    <row r="913" spans="1:34" x14ac:dyDescent="0.25">
      <c r="A913" s="199"/>
      <c r="B913" s="200"/>
      <c r="C913" s="200"/>
      <c r="D913" s="200"/>
      <c r="E913" s="200"/>
      <c r="F913" s="200"/>
      <c r="G913" s="200"/>
      <c r="H913" s="200"/>
      <c r="I913" s="200"/>
      <c r="J913" s="200"/>
      <c r="K913" s="200"/>
      <c r="L913" s="200"/>
      <c r="M913" s="200"/>
      <c r="N913" s="200"/>
      <c r="O913" s="200"/>
      <c r="AH913" s="199"/>
    </row>
    <row r="914" spans="1:34" x14ac:dyDescent="0.25">
      <c r="A914" s="199"/>
      <c r="B914" s="200"/>
      <c r="C914" s="200"/>
      <c r="D914" s="200"/>
      <c r="E914" s="200"/>
      <c r="F914" s="200"/>
      <c r="G914" s="200"/>
      <c r="H914" s="200"/>
      <c r="I914" s="200"/>
      <c r="J914" s="200"/>
      <c r="K914" s="200"/>
      <c r="L914" s="200"/>
      <c r="M914" s="200"/>
      <c r="N914" s="200"/>
      <c r="O914" s="200"/>
      <c r="AH914" s="199"/>
    </row>
    <row r="915" spans="1:34" x14ac:dyDescent="0.25">
      <c r="A915" s="199"/>
      <c r="B915" s="200"/>
      <c r="C915" s="200"/>
      <c r="D915" s="200"/>
      <c r="E915" s="200"/>
      <c r="F915" s="200"/>
      <c r="G915" s="200"/>
      <c r="H915" s="200"/>
      <c r="I915" s="200"/>
      <c r="J915" s="200"/>
      <c r="K915" s="200"/>
      <c r="L915" s="200"/>
      <c r="M915" s="200"/>
      <c r="N915" s="200"/>
      <c r="O915" s="200"/>
      <c r="AH915" s="199"/>
    </row>
    <row r="916" spans="1:34" x14ac:dyDescent="0.25">
      <c r="A916" s="199"/>
      <c r="B916" s="200"/>
      <c r="C916" s="200"/>
      <c r="D916" s="200"/>
      <c r="E916" s="200"/>
      <c r="F916" s="200"/>
      <c r="G916" s="200"/>
      <c r="H916" s="200"/>
      <c r="I916" s="200"/>
      <c r="J916" s="200"/>
      <c r="K916" s="200"/>
      <c r="L916" s="200"/>
      <c r="M916" s="200"/>
      <c r="N916" s="200"/>
      <c r="O916" s="200"/>
      <c r="AH916" s="199"/>
    </row>
    <row r="917" spans="1:34" x14ac:dyDescent="0.25">
      <c r="A917" s="199"/>
      <c r="B917" s="200"/>
      <c r="C917" s="200"/>
      <c r="D917" s="200"/>
      <c r="E917" s="200"/>
      <c r="F917" s="200"/>
      <c r="G917" s="200"/>
      <c r="H917" s="200"/>
      <c r="I917" s="200"/>
      <c r="J917" s="200"/>
      <c r="K917" s="200"/>
      <c r="L917" s="200"/>
      <c r="M917" s="200"/>
      <c r="N917" s="200"/>
      <c r="O917" s="200"/>
      <c r="AH917" s="199"/>
    </row>
    <row r="918" spans="1:34" x14ac:dyDescent="0.25">
      <c r="A918" s="199"/>
      <c r="B918" s="200"/>
      <c r="C918" s="200"/>
      <c r="D918" s="200"/>
      <c r="E918" s="200"/>
      <c r="F918" s="200"/>
      <c r="G918" s="200"/>
      <c r="H918" s="200"/>
      <c r="I918" s="200"/>
      <c r="J918" s="200"/>
      <c r="K918" s="200"/>
      <c r="L918" s="200"/>
      <c r="M918" s="200"/>
      <c r="N918" s="200"/>
      <c r="O918" s="200"/>
      <c r="AH918" s="199"/>
    </row>
    <row r="919" spans="1:34" x14ac:dyDescent="0.25">
      <c r="A919" s="199"/>
      <c r="B919" s="200"/>
      <c r="C919" s="200"/>
      <c r="D919" s="200"/>
      <c r="E919" s="200"/>
      <c r="F919" s="200"/>
      <c r="G919" s="200"/>
      <c r="H919" s="200"/>
      <c r="I919" s="200"/>
      <c r="J919" s="200"/>
      <c r="K919" s="200"/>
      <c r="L919" s="200"/>
      <c r="M919" s="200"/>
      <c r="N919" s="200"/>
      <c r="O919" s="200"/>
      <c r="AH919" s="199"/>
    </row>
    <row r="920" spans="1:34" x14ac:dyDescent="0.25">
      <c r="A920" s="199"/>
      <c r="B920" s="200"/>
      <c r="C920" s="200"/>
      <c r="D920" s="200"/>
      <c r="E920" s="200"/>
      <c r="F920" s="200"/>
      <c r="G920" s="200"/>
      <c r="H920" s="200"/>
      <c r="I920" s="200"/>
      <c r="J920" s="200"/>
      <c r="K920" s="200"/>
      <c r="L920" s="200"/>
      <c r="M920" s="200"/>
      <c r="N920" s="200"/>
      <c r="O920" s="200"/>
      <c r="AH920" s="199"/>
    </row>
    <row r="921" spans="1:34" x14ac:dyDescent="0.25">
      <c r="A921" s="199"/>
      <c r="B921" s="200"/>
      <c r="C921" s="200"/>
      <c r="D921" s="200"/>
      <c r="E921" s="200"/>
      <c r="F921" s="200"/>
      <c r="G921" s="200"/>
      <c r="H921" s="200"/>
      <c r="I921" s="200"/>
      <c r="J921" s="200"/>
      <c r="K921" s="200"/>
      <c r="L921" s="200"/>
      <c r="M921" s="200"/>
      <c r="N921" s="200"/>
      <c r="O921" s="200"/>
      <c r="AH921" s="199"/>
    </row>
    <row r="922" spans="1:34" x14ac:dyDescent="0.25">
      <c r="A922" s="199"/>
      <c r="B922" s="200"/>
      <c r="C922" s="200"/>
      <c r="D922" s="200"/>
      <c r="E922" s="200"/>
      <c r="F922" s="200"/>
      <c r="G922" s="200"/>
      <c r="H922" s="200"/>
      <c r="I922" s="200"/>
      <c r="J922" s="200"/>
      <c r="K922" s="200"/>
      <c r="L922" s="200"/>
      <c r="M922" s="200"/>
      <c r="N922" s="200"/>
      <c r="O922" s="200"/>
      <c r="AH922" s="199"/>
    </row>
    <row r="923" spans="1:34" x14ac:dyDescent="0.25">
      <c r="A923" s="199"/>
      <c r="B923" s="200"/>
      <c r="C923" s="200"/>
      <c r="D923" s="200"/>
      <c r="E923" s="200"/>
      <c r="F923" s="200"/>
      <c r="G923" s="200"/>
      <c r="H923" s="200"/>
      <c r="I923" s="200"/>
      <c r="J923" s="200"/>
      <c r="K923" s="200"/>
      <c r="L923" s="200"/>
      <c r="M923" s="200"/>
      <c r="N923" s="200"/>
      <c r="O923" s="200"/>
      <c r="AH923" s="199"/>
    </row>
    <row r="924" spans="1:34" x14ac:dyDescent="0.25">
      <c r="A924" s="199"/>
      <c r="B924" s="200"/>
      <c r="C924" s="200"/>
      <c r="D924" s="200"/>
      <c r="E924" s="200"/>
      <c r="F924" s="200"/>
      <c r="G924" s="200"/>
      <c r="H924" s="200"/>
      <c r="I924" s="200"/>
      <c r="J924" s="200"/>
      <c r="K924" s="200"/>
      <c r="L924" s="200"/>
      <c r="M924" s="200"/>
      <c r="N924" s="200"/>
      <c r="O924" s="200"/>
      <c r="AH924" s="199"/>
    </row>
    <row r="925" spans="1:34" x14ac:dyDescent="0.25">
      <c r="A925" s="199"/>
      <c r="B925" s="200"/>
      <c r="C925" s="200"/>
      <c r="D925" s="200"/>
      <c r="E925" s="200"/>
      <c r="F925" s="200"/>
      <c r="G925" s="200"/>
      <c r="H925" s="200"/>
      <c r="I925" s="200"/>
      <c r="J925" s="200"/>
      <c r="K925" s="200"/>
      <c r="L925" s="200"/>
      <c r="M925" s="200"/>
      <c r="N925" s="200"/>
      <c r="O925" s="200"/>
      <c r="AH925" s="199"/>
    </row>
    <row r="926" spans="1:34" x14ac:dyDescent="0.25">
      <c r="A926" s="199"/>
      <c r="B926" s="200"/>
      <c r="C926" s="200"/>
      <c r="D926" s="200"/>
      <c r="E926" s="200"/>
      <c r="F926" s="200"/>
      <c r="G926" s="200"/>
      <c r="H926" s="200"/>
      <c r="I926" s="200"/>
      <c r="J926" s="200"/>
      <c r="K926" s="200"/>
      <c r="L926" s="200"/>
      <c r="M926" s="200"/>
      <c r="N926" s="200"/>
      <c r="O926" s="200"/>
      <c r="AH926" s="199"/>
    </row>
    <row r="927" spans="1:34" x14ac:dyDescent="0.25">
      <c r="A927" s="199"/>
      <c r="B927" s="200"/>
      <c r="C927" s="200"/>
      <c r="D927" s="200"/>
      <c r="E927" s="200"/>
      <c r="F927" s="200"/>
      <c r="G927" s="200"/>
      <c r="H927" s="200"/>
      <c r="I927" s="200"/>
      <c r="J927" s="200"/>
      <c r="K927" s="200"/>
      <c r="L927" s="200"/>
      <c r="M927" s="200"/>
      <c r="N927" s="200"/>
      <c r="O927" s="200"/>
      <c r="AH927" s="199"/>
    </row>
    <row r="928" spans="1:34" x14ac:dyDescent="0.25">
      <c r="A928" s="199"/>
      <c r="B928" s="200"/>
      <c r="C928" s="200"/>
      <c r="D928" s="200"/>
      <c r="E928" s="200"/>
      <c r="F928" s="200"/>
      <c r="G928" s="200"/>
      <c r="H928" s="200"/>
      <c r="I928" s="200"/>
      <c r="J928" s="200"/>
      <c r="K928" s="200"/>
      <c r="L928" s="200"/>
      <c r="M928" s="200"/>
      <c r="N928" s="200"/>
      <c r="O928" s="200"/>
      <c r="AH928" s="199"/>
    </row>
    <row r="929" spans="1:34" x14ac:dyDescent="0.25">
      <c r="A929" s="199"/>
      <c r="B929" s="200"/>
      <c r="C929" s="200"/>
      <c r="D929" s="200"/>
      <c r="E929" s="200"/>
      <c r="F929" s="200"/>
      <c r="G929" s="200"/>
      <c r="H929" s="200"/>
      <c r="I929" s="200"/>
      <c r="J929" s="200"/>
      <c r="K929" s="200"/>
      <c r="L929" s="200"/>
      <c r="M929" s="200"/>
      <c r="N929" s="200"/>
      <c r="O929" s="200"/>
      <c r="AH929" s="199"/>
    </row>
    <row r="930" spans="1:34" x14ac:dyDescent="0.25">
      <c r="A930" s="199"/>
      <c r="B930" s="200"/>
      <c r="C930" s="200"/>
      <c r="D930" s="200"/>
      <c r="E930" s="200"/>
      <c r="F930" s="200"/>
      <c r="G930" s="200"/>
      <c r="H930" s="200"/>
      <c r="I930" s="200"/>
      <c r="J930" s="200"/>
      <c r="K930" s="200"/>
      <c r="L930" s="200"/>
      <c r="M930" s="200"/>
      <c r="N930" s="200"/>
      <c r="O930" s="200"/>
      <c r="AH930" s="199"/>
    </row>
    <row r="931" spans="1:34" x14ac:dyDescent="0.25">
      <c r="A931" s="199"/>
      <c r="B931" s="200"/>
      <c r="C931" s="200"/>
      <c r="D931" s="200"/>
      <c r="E931" s="200"/>
      <c r="F931" s="200"/>
      <c r="G931" s="200"/>
      <c r="H931" s="200"/>
      <c r="I931" s="200"/>
      <c r="J931" s="200"/>
      <c r="K931" s="200"/>
      <c r="L931" s="200"/>
      <c r="M931" s="200"/>
      <c r="N931" s="200"/>
      <c r="O931" s="200"/>
      <c r="AH931" s="199"/>
    </row>
    <row r="932" spans="1:34" x14ac:dyDescent="0.25">
      <c r="A932" s="199"/>
      <c r="B932" s="200"/>
      <c r="C932" s="200"/>
      <c r="D932" s="200"/>
      <c r="E932" s="200"/>
      <c r="F932" s="200"/>
      <c r="G932" s="200"/>
      <c r="H932" s="200"/>
      <c r="I932" s="200"/>
      <c r="J932" s="200"/>
      <c r="K932" s="200"/>
      <c r="L932" s="200"/>
      <c r="M932" s="200"/>
      <c r="N932" s="200"/>
      <c r="O932" s="200"/>
      <c r="AH932" s="199"/>
    </row>
    <row r="933" spans="1:34" x14ac:dyDescent="0.25">
      <c r="A933" s="199"/>
      <c r="B933" s="200"/>
      <c r="C933" s="200"/>
      <c r="D933" s="200"/>
      <c r="E933" s="200"/>
      <c r="F933" s="200"/>
      <c r="G933" s="200"/>
      <c r="H933" s="200"/>
      <c r="I933" s="200"/>
      <c r="J933" s="200"/>
      <c r="K933" s="200"/>
      <c r="L933" s="200"/>
      <c r="M933" s="200"/>
      <c r="N933" s="200"/>
      <c r="O933" s="200"/>
      <c r="AH933" s="199"/>
    </row>
    <row r="934" spans="1:34" x14ac:dyDescent="0.25">
      <c r="A934" s="199"/>
      <c r="B934" s="200"/>
      <c r="C934" s="200"/>
      <c r="D934" s="200"/>
      <c r="E934" s="200"/>
      <c r="F934" s="200"/>
      <c r="G934" s="200"/>
      <c r="H934" s="200"/>
      <c r="I934" s="200"/>
      <c r="J934" s="200"/>
      <c r="K934" s="200"/>
      <c r="L934" s="200"/>
      <c r="M934" s="200"/>
      <c r="N934" s="200"/>
      <c r="O934" s="200"/>
      <c r="AH934" s="199"/>
    </row>
    <row r="935" spans="1:34" x14ac:dyDescent="0.25">
      <c r="A935" s="199"/>
      <c r="B935" s="200"/>
      <c r="C935" s="200"/>
      <c r="D935" s="200"/>
      <c r="E935" s="200"/>
      <c r="F935" s="200"/>
      <c r="G935" s="200"/>
      <c r="H935" s="200"/>
      <c r="I935" s="200"/>
      <c r="J935" s="200"/>
      <c r="K935" s="200"/>
      <c r="L935" s="200"/>
      <c r="M935" s="200"/>
      <c r="N935" s="200"/>
      <c r="O935" s="200"/>
      <c r="AH935" s="199"/>
    </row>
    <row r="936" spans="1:34" x14ac:dyDescent="0.25">
      <c r="A936" s="199"/>
      <c r="B936" s="200"/>
      <c r="C936" s="200"/>
      <c r="D936" s="200"/>
      <c r="E936" s="200"/>
      <c r="F936" s="200"/>
      <c r="G936" s="200"/>
      <c r="H936" s="200"/>
      <c r="I936" s="200"/>
      <c r="J936" s="200"/>
      <c r="K936" s="200"/>
      <c r="L936" s="200"/>
      <c r="M936" s="200"/>
      <c r="N936" s="200"/>
      <c r="O936" s="200"/>
      <c r="AH936" s="199"/>
    </row>
    <row r="937" spans="1:34" x14ac:dyDescent="0.25">
      <c r="A937" s="199"/>
      <c r="B937" s="200"/>
      <c r="C937" s="200"/>
      <c r="D937" s="200"/>
      <c r="E937" s="200"/>
      <c r="F937" s="200"/>
      <c r="G937" s="200"/>
      <c r="H937" s="200"/>
      <c r="I937" s="200"/>
      <c r="J937" s="200"/>
      <c r="K937" s="200"/>
      <c r="L937" s="200"/>
      <c r="M937" s="200"/>
      <c r="N937" s="200"/>
      <c r="O937" s="200"/>
      <c r="AH937" s="199"/>
    </row>
    <row r="938" spans="1:34" x14ac:dyDescent="0.25">
      <c r="A938" s="199"/>
      <c r="B938" s="200"/>
      <c r="C938" s="200"/>
      <c r="D938" s="200"/>
      <c r="E938" s="200"/>
      <c r="F938" s="200"/>
      <c r="G938" s="200"/>
      <c r="H938" s="200"/>
      <c r="I938" s="200"/>
      <c r="J938" s="200"/>
      <c r="K938" s="200"/>
      <c r="L938" s="200"/>
      <c r="M938" s="200"/>
      <c r="N938" s="200"/>
      <c r="O938" s="200"/>
      <c r="AH938" s="199"/>
    </row>
    <row r="939" spans="1:34" x14ac:dyDescent="0.25">
      <c r="A939" s="199"/>
      <c r="B939" s="200"/>
      <c r="C939" s="200"/>
      <c r="D939" s="200"/>
      <c r="E939" s="200"/>
      <c r="F939" s="200"/>
      <c r="G939" s="200"/>
      <c r="H939" s="200"/>
      <c r="I939" s="200"/>
      <c r="J939" s="200"/>
      <c r="K939" s="200"/>
      <c r="L939" s="200"/>
      <c r="M939" s="200"/>
      <c r="N939" s="200"/>
      <c r="O939" s="200"/>
      <c r="AH939" s="199"/>
    </row>
    <row r="940" spans="1:34" x14ac:dyDescent="0.25">
      <c r="A940" s="199"/>
      <c r="B940" s="200"/>
      <c r="C940" s="200"/>
      <c r="D940" s="200"/>
      <c r="E940" s="200"/>
      <c r="F940" s="200"/>
      <c r="G940" s="200"/>
      <c r="H940" s="200"/>
      <c r="I940" s="200"/>
      <c r="J940" s="200"/>
      <c r="K940" s="200"/>
      <c r="L940" s="200"/>
      <c r="M940" s="200"/>
      <c r="N940" s="200"/>
      <c r="O940" s="200"/>
      <c r="AH940" s="199"/>
    </row>
    <row r="941" spans="1:34" x14ac:dyDescent="0.25">
      <c r="A941" s="199"/>
      <c r="B941" s="200"/>
      <c r="C941" s="200"/>
      <c r="D941" s="200"/>
      <c r="E941" s="200"/>
      <c r="F941" s="200"/>
      <c r="G941" s="200"/>
      <c r="H941" s="200"/>
      <c r="I941" s="200"/>
      <c r="J941" s="200"/>
      <c r="K941" s="200"/>
      <c r="L941" s="200"/>
      <c r="M941" s="200"/>
      <c r="N941" s="200"/>
      <c r="O941" s="200"/>
      <c r="AH941" s="199"/>
    </row>
    <row r="942" spans="1:34" x14ac:dyDescent="0.25">
      <c r="A942" s="199"/>
      <c r="B942" s="200"/>
      <c r="C942" s="200"/>
      <c r="D942" s="200"/>
      <c r="E942" s="200"/>
      <c r="F942" s="200"/>
      <c r="G942" s="200"/>
      <c r="H942" s="200"/>
      <c r="I942" s="200"/>
      <c r="J942" s="200"/>
      <c r="K942" s="200"/>
      <c r="L942" s="200"/>
      <c r="M942" s="200"/>
      <c r="N942" s="200"/>
      <c r="O942" s="200"/>
      <c r="AH942" s="199"/>
    </row>
    <row r="943" spans="1:34" x14ac:dyDescent="0.25">
      <c r="A943" s="199"/>
      <c r="B943" s="200"/>
      <c r="C943" s="200"/>
      <c r="D943" s="200"/>
      <c r="E943" s="200"/>
      <c r="F943" s="200"/>
      <c r="G943" s="200"/>
      <c r="H943" s="200"/>
      <c r="I943" s="200"/>
      <c r="J943" s="200"/>
      <c r="K943" s="200"/>
      <c r="L943" s="200"/>
      <c r="M943" s="200"/>
      <c r="N943" s="200"/>
      <c r="O943" s="200"/>
      <c r="AH943" s="199"/>
    </row>
    <row r="944" spans="1:34" x14ac:dyDescent="0.25">
      <c r="A944" s="199"/>
      <c r="B944" s="200"/>
      <c r="C944" s="200"/>
      <c r="D944" s="200"/>
      <c r="E944" s="200"/>
      <c r="F944" s="200"/>
      <c r="G944" s="200"/>
      <c r="H944" s="200"/>
      <c r="I944" s="200"/>
      <c r="J944" s="200"/>
      <c r="K944" s="200"/>
      <c r="L944" s="200"/>
      <c r="M944" s="200"/>
      <c r="N944" s="200"/>
      <c r="O944" s="200"/>
      <c r="AH944" s="199"/>
    </row>
    <row r="945" spans="1:34" x14ac:dyDescent="0.25">
      <c r="A945" s="199"/>
      <c r="B945" s="200"/>
      <c r="C945" s="200"/>
      <c r="D945" s="200"/>
      <c r="E945" s="200"/>
      <c r="F945" s="200"/>
      <c r="G945" s="200"/>
      <c r="H945" s="200"/>
      <c r="I945" s="200"/>
      <c r="J945" s="200"/>
      <c r="K945" s="200"/>
      <c r="L945" s="200"/>
      <c r="M945" s="200"/>
      <c r="N945" s="200"/>
      <c r="O945" s="200"/>
      <c r="AH945" s="199"/>
    </row>
    <row r="946" spans="1:34" x14ac:dyDescent="0.25">
      <c r="A946" s="199"/>
      <c r="B946" s="200"/>
      <c r="C946" s="200"/>
      <c r="D946" s="200"/>
      <c r="E946" s="200"/>
      <c r="F946" s="200"/>
      <c r="G946" s="200"/>
      <c r="H946" s="200"/>
      <c r="I946" s="200"/>
      <c r="J946" s="200"/>
      <c r="K946" s="200"/>
      <c r="L946" s="200"/>
      <c r="M946" s="200"/>
      <c r="N946" s="200"/>
      <c r="O946" s="200"/>
      <c r="AH946" s="199"/>
    </row>
    <row r="947" spans="1:34" x14ac:dyDescent="0.25">
      <c r="A947" s="199"/>
      <c r="B947" s="200"/>
      <c r="C947" s="200"/>
      <c r="D947" s="200"/>
      <c r="E947" s="200"/>
      <c r="F947" s="200"/>
      <c r="G947" s="200"/>
      <c r="H947" s="200"/>
      <c r="I947" s="200"/>
      <c r="J947" s="200"/>
      <c r="K947" s="200"/>
      <c r="L947" s="200"/>
      <c r="M947" s="200"/>
      <c r="N947" s="200"/>
      <c r="O947" s="200"/>
      <c r="AH947" s="199"/>
    </row>
    <row r="948" spans="1:34" x14ac:dyDescent="0.25">
      <c r="A948" s="199"/>
      <c r="B948" s="200"/>
      <c r="C948" s="200"/>
      <c r="D948" s="200"/>
      <c r="E948" s="200"/>
      <c r="F948" s="200"/>
      <c r="G948" s="200"/>
      <c r="H948" s="200"/>
      <c r="I948" s="200"/>
      <c r="J948" s="200"/>
      <c r="K948" s="200"/>
      <c r="L948" s="200"/>
      <c r="M948" s="200"/>
      <c r="N948" s="200"/>
      <c r="O948" s="200"/>
      <c r="AH948" s="199"/>
    </row>
    <row r="949" spans="1:34" x14ac:dyDescent="0.25">
      <c r="A949" s="199"/>
      <c r="B949" s="200"/>
      <c r="C949" s="200"/>
      <c r="D949" s="200"/>
      <c r="E949" s="200"/>
      <c r="F949" s="200"/>
      <c r="G949" s="200"/>
      <c r="H949" s="200"/>
      <c r="I949" s="200"/>
      <c r="J949" s="200"/>
      <c r="K949" s="200"/>
      <c r="L949" s="200"/>
      <c r="M949" s="200"/>
      <c r="N949" s="200"/>
      <c r="O949" s="200"/>
      <c r="AH949" s="199"/>
    </row>
    <row r="950" spans="1:34" x14ac:dyDescent="0.25">
      <c r="A950" s="199"/>
      <c r="B950" s="200"/>
      <c r="C950" s="200"/>
      <c r="D950" s="200"/>
      <c r="E950" s="200"/>
      <c r="F950" s="200"/>
      <c r="G950" s="200"/>
      <c r="H950" s="200"/>
      <c r="I950" s="200"/>
      <c r="J950" s="200"/>
      <c r="K950" s="200"/>
      <c r="L950" s="200"/>
      <c r="M950" s="200"/>
      <c r="N950" s="200"/>
      <c r="O950" s="200"/>
      <c r="AH950" s="199"/>
    </row>
    <row r="951" spans="1:34" x14ac:dyDescent="0.25">
      <c r="A951" s="199"/>
      <c r="B951" s="200"/>
      <c r="C951" s="200"/>
      <c r="D951" s="200"/>
      <c r="E951" s="200"/>
      <c r="F951" s="200"/>
      <c r="G951" s="200"/>
      <c r="H951" s="200"/>
      <c r="I951" s="200"/>
      <c r="J951" s="200"/>
      <c r="K951" s="200"/>
      <c r="L951" s="200"/>
      <c r="M951" s="200"/>
      <c r="N951" s="200"/>
      <c r="O951" s="200"/>
      <c r="AH951" s="199"/>
    </row>
    <row r="952" spans="1:34" x14ac:dyDescent="0.25">
      <c r="A952" s="199"/>
      <c r="B952" s="200"/>
      <c r="C952" s="200"/>
      <c r="D952" s="200"/>
      <c r="E952" s="200"/>
      <c r="F952" s="200"/>
      <c r="G952" s="200"/>
      <c r="H952" s="200"/>
      <c r="I952" s="200"/>
      <c r="J952" s="200"/>
      <c r="K952" s="200"/>
      <c r="L952" s="200"/>
      <c r="M952" s="200"/>
      <c r="N952" s="200"/>
      <c r="O952" s="200"/>
      <c r="AH952" s="199"/>
    </row>
    <row r="953" spans="1:34" x14ac:dyDescent="0.25">
      <c r="A953" s="199"/>
      <c r="B953" s="200"/>
      <c r="C953" s="200"/>
      <c r="D953" s="200"/>
      <c r="E953" s="200"/>
      <c r="F953" s="200"/>
      <c r="G953" s="200"/>
      <c r="H953" s="200"/>
      <c r="I953" s="200"/>
      <c r="J953" s="200"/>
      <c r="K953" s="200"/>
      <c r="L953" s="200"/>
      <c r="M953" s="200"/>
      <c r="N953" s="200"/>
      <c r="O953" s="200"/>
      <c r="AH953" s="199"/>
    </row>
    <row r="954" spans="1:34" x14ac:dyDescent="0.25">
      <c r="A954" s="199"/>
      <c r="B954" s="200"/>
      <c r="C954" s="200"/>
      <c r="D954" s="200"/>
      <c r="E954" s="200"/>
      <c r="F954" s="200"/>
      <c r="G954" s="200"/>
      <c r="H954" s="200"/>
      <c r="I954" s="200"/>
      <c r="J954" s="200"/>
      <c r="K954" s="200"/>
      <c r="L954" s="200"/>
      <c r="M954" s="200"/>
      <c r="N954" s="200"/>
      <c r="O954" s="200"/>
      <c r="AH954" s="199"/>
    </row>
    <row r="955" spans="1:34" x14ac:dyDescent="0.25">
      <c r="A955" s="199"/>
      <c r="B955" s="200"/>
      <c r="C955" s="200"/>
      <c r="D955" s="200"/>
      <c r="E955" s="200"/>
      <c r="F955" s="200"/>
      <c r="G955" s="200"/>
      <c r="H955" s="200"/>
      <c r="I955" s="200"/>
      <c r="J955" s="200"/>
      <c r="K955" s="200"/>
      <c r="L955" s="200"/>
      <c r="M955" s="200"/>
      <c r="N955" s="200"/>
      <c r="O955" s="200"/>
      <c r="AH955" s="199"/>
    </row>
    <row r="956" spans="1:34" x14ac:dyDescent="0.25">
      <c r="A956" s="199"/>
      <c r="B956" s="200"/>
      <c r="C956" s="200"/>
      <c r="D956" s="200"/>
      <c r="E956" s="200"/>
      <c r="F956" s="200"/>
      <c r="G956" s="200"/>
      <c r="H956" s="200"/>
      <c r="I956" s="200"/>
      <c r="J956" s="200"/>
      <c r="K956" s="200"/>
      <c r="L956" s="200"/>
      <c r="M956" s="200"/>
      <c r="N956" s="200"/>
      <c r="O956" s="200"/>
      <c r="AH956" s="199"/>
    </row>
    <row r="957" spans="1:34" x14ac:dyDescent="0.25">
      <c r="A957" s="199"/>
      <c r="B957" s="200"/>
      <c r="C957" s="200"/>
      <c r="D957" s="200"/>
      <c r="E957" s="200"/>
      <c r="F957" s="200"/>
      <c r="G957" s="200"/>
      <c r="H957" s="200"/>
      <c r="I957" s="200"/>
      <c r="J957" s="200"/>
      <c r="K957" s="200"/>
      <c r="L957" s="200"/>
      <c r="M957" s="200"/>
      <c r="N957" s="200"/>
      <c r="O957" s="200"/>
      <c r="AH957" s="199"/>
    </row>
    <row r="958" spans="1:34" x14ac:dyDescent="0.25">
      <c r="A958" s="199"/>
      <c r="B958" s="200"/>
      <c r="C958" s="200"/>
      <c r="D958" s="200"/>
      <c r="E958" s="200"/>
      <c r="F958" s="200"/>
      <c r="G958" s="200"/>
      <c r="H958" s="200"/>
      <c r="I958" s="200"/>
      <c r="J958" s="200"/>
      <c r="K958" s="200"/>
      <c r="L958" s="200"/>
      <c r="M958" s="200"/>
      <c r="N958" s="200"/>
      <c r="O958" s="200"/>
      <c r="AH958" s="199"/>
    </row>
    <row r="959" spans="1:34" x14ac:dyDescent="0.25">
      <c r="A959" s="199"/>
      <c r="B959" s="200"/>
      <c r="C959" s="200"/>
      <c r="D959" s="200"/>
      <c r="E959" s="200"/>
      <c r="F959" s="200"/>
      <c r="G959" s="200"/>
      <c r="H959" s="200"/>
      <c r="I959" s="200"/>
      <c r="J959" s="200"/>
      <c r="K959" s="200"/>
      <c r="L959" s="200"/>
      <c r="M959" s="200"/>
      <c r="N959" s="200"/>
      <c r="O959" s="200"/>
      <c r="AH959" s="199"/>
    </row>
    <row r="960" spans="1:34" x14ac:dyDescent="0.25">
      <c r="A960" s="199"/>
      <c r="B960" s="200"/>
      <c r="C960" s="200"/>
      <c r="D960" s="200"/>
      <c r="E960" s="200"/>
      <c r="F960" s="200"/>
      <c r="G960" s="200"/>
      <c r="H960" s="200"/>
      <c r="I960" s="200"/>
      <c r="J960" s="200"/>
      <c r="K960" s="200"/>
      <c r="L960" s="200"/>
      <c r="M960" s="200"/>
      <c r="N960" s="200"/>
      <c r="O960" s="200"/>
      <c r="AH960" s="199"/>
    </row>
    <row r="961" spans="1:34" x14ac:dyDescent="0.25">
      <c r="A961" s="199"/>
      <c r="B961" s="200"/>
      <c r="C961" s="200"/>
      <c r="D961" s="200"/>
      <c r="E961" s="200"/>
      <c r="F961" s="200"/>
      <c r="G961" s="200"/>
      <c r="H961" s="200"/>
      <c r="I961" s="200"/>
      <c r="J961" s="200"/>
      <c r="K961" s="200"/>
      <c r="L961" s="200"/>
      <c r="M961" s="200"/>
      <c r="N961" s="200"/>
      <c r="O961" s="200"/>
      <c r="AH961" s="199"/>
    </row>
    <row r="962" spans="1:34" x14ac:dyDescent="0.25">
      <c r="A962" s="199"/>
      <c r="B962" s="200"/>
      <c r="C962" s="200"/>
      <c r="D962" s="200"/>
      <c r="E962" s="200"/>
      <c r="F962" s="200"/>
      <c r="G962" s="200"/>
      <c r="H962" s="200"/>
      <c r="I962" s="200"/>
      <c r="J962" s="200"/>
      <c r="K962" s="200"/>
      <c r="L962" s="200"/>
      <c r="M962" s="200"/>
      <c r="N962" s="200"/>
      <c r="O962" s="200"/>
      <c r="AH962" s="199"/>
    </row>
    <row r="963" spans="1:34" x14ac:dyDescent="0.25">
      <c r="A963" s="199"/>
      <c r="B963" s="200"/>
      <c r="C963" s="200"/>
      <c r="D963" s="200"/>
      <c r="E963" s="200"/>
      <c r="F963" s="200"/>
      <c r="G963" s="200"/>
      <c r="H963" s="200"/>
      <c r="I963" s="200"/>
      <c r="J963" s="200"/>
      <c r="K963" s="200"/>
      <c r="L963" s="200"/>
      <c r="M963" s="200"/>
      <c r="N963" s="200"/>
      <c r="O963" s="200"/>
      <c r="AH963" s="199"/>
    </row>
    <row r="964" spans="1:34" x14ac:dyDescent="0.25">
      <c r="A964" s="199"/>
      <c r="B964" s="200"/>
      <c r="C964" s="200"/>
      <c r="D964" s="200"/>
      <c r="E964" s="200"/>
      <c r="F964" s="200"/>
      <c r="G964" s="200"/>
      <c r="H964" s="200"/>
      <c r="I964" s="200"/>
      <c r="J964" s="200"/>
      <c r="K964" s="200"/>
      <c r="L964" s="200"/>
      <c r="M964" s="200"/>
      <c r="N964" s="200"/>
      <c r="O964" s="200"/>
      <c r="AH964" s="199"/>
    </row>
    <row r="965" spans="1:34" x14ac:dyDescent="0.25">
      <c r="A965" s="199"/>
      <c r="B965" s="200"/>
      <c r="C965" s="200"/>
      <c r="D965" s="200"/>
      <c r="E965" s="200"/>
      <c r="F965" s="200"/>
      <c r="G965" s="200"/>
      <c r="H965" s="200"/>
      <c r="I965" s="200"/>
      <c r="J965" s="200"/>
      <c r="K965" s="200"/>
      <c r="L965" s="200"/>
      <c r="M965" s="200"/>
      <c r="N965" s="200"/>
      <c r="O965" s="200"/>
      <c r="AH965" s="199"/>
    </row>
    <row r="966" spans="1:34" x14ac:dyDescent="0.25">
      <c r="A966" s="199"/>
      <c r="B966" s="200"/>
      <c r="C966" s="200"/>
      <c r="D966" s="200"/>
      <c r="E966" s="200"/>
      <c r="F966" s="200"/>
      <c r="G966" s="200"/>
      <c r="H966" s="200"/>
      <c r="I966" s="200"/>
      <c r="J966" s="200"/>
      <c r="K966" s="200"/>
      <c r="L966" s="200"/>
      <c r="M966" s="200"/>
      <c r="N966" s="200"/>
      <c r="O966" s="200"/>
      <c r="AH966" s="199"/>
    </row>
    <row r="967" spans="1:34" x14ac:dyDescent="0.25">
      <c r="A967" s="199"/>
      <c r="B967" s="200"/>
      <c r="C967" s="200"/>
      <c r="D967" s="200"/>
      <c r="E967" s="200"/>
      <c r="F967" s="200"/>
      <c r="G967" s="200"/>
      <c r="H967" s="200"/>
      <c r="I967" s="200"/>
      <c r="J967" s="200"/>
      <c r="K967" s="200"/>
      <c r="L967" s="200"/>
      <c r="M967" s="200"/>
      <c r="N967" s="200"/>
      <c r="O967" s="200"/>
      <c r="AH967" s="199"/>
    </row>
    <row r="968" spans="1:34" x14ac:dyDescent="0.25">
      <c r="A968" s="199"/>
      <c r="B968" s="200"/>
      <c r="C968" s="200"/>
      <c r="D968" s="200"/>
      <c r="E968" s="200"/>
      <c r="F968" s="200"/>
      <c r="G968" s="200"/>
      <c r="H968" s="200"/>
      <c r="I968" s="200"/>
      <c r="J968" s="200"/>
      <c r="K968" s="200"/>
      <c r="L968" s="200"/>
      <c r="M968" s="200"/>
      <c r="N968" s="200"/>
      <c r="O968" s="200"/>
      <c r="AH968" s="199"/>
    </row>
    <row r="969" spans="1:34" x14ac:dyDescent="0.25">
      <c r="A969" s="199"/>
      <c r="B969" s="200"/>
      <c r="C969" s="200"/>
      <c r="D969" s="200"/>
      <c r="E969" s="200"/>
      <c r="F969" s="200"/>
      <c r="G969" s="200"/>
      <c r="H969" s="200"/>
      <c r="I969" s="200"/>
      <c r="J969" s="200"/>
      <c r="K969" s="200"/>
      <c r="L969" s="200"/>
      <c r="M969" s="200"/>
      <c r="N969" s="200"/>
      <c r="O969" s="200"/>
      <c r="AH969" s="199"/>
    </row>
    <row r="970" spans="1:34" x14ac:dyDescent="0.25">
      <c r="A970" s="199"/>
      <c r="B970" s="200"/>
      <c r="C970" s="200"/>
      <c r="D970" s="200"/>
      <c r="E970" s="200"/>
      <c r="F970" s="200"/>
      <c r="G970" s="200"/>
      <c r="H970" s="200"/>
      <c r="I970" s="200"/>
      <c r="J970" s="200"/>
      <c r="K970" s="200"/>
      <c r="L970" s="200"/>
      <c r="M970" s="200"/>
      <c r="N970" s="200"/>
      <c r="O970" s="200"/>
      <c r="AH970" s="199"/>
    </row>
    <row r="971" spans="1:34" x14ac:dyDescent="0.25">
      <c r="A971" s="199"/>
      <c r="B971" s="200"/>
      <c r="C971" s="200"/>
      <c r="D971" s="200"/>
      <c r="E971" s="200"/>
      <c r="F971" s="200"/>
      <c r="G971" s="200"/>
      <c r="H971" s="200"/>
      <c r="I971" s="200"/>
      <c r="J971" s="200"/>
      <c r="K971" s="200"/>
      <c r="L971" s="200"/>
      <c r="M971" s="200"/>
      <c r="N971" s="200"/>
      <c r="O971" s="200"/>
      <c r="AH971" s="199"/>
    </row>
    <row r="972" spans="1:34" x14ac:dyDescent="0.25">
      <c r="A972" s="199"/>
      <c r="B972" s="200"/>
      <c r="C972" s="200"/>
      <c r="D972" s="200"/>
      <c r="E972" s="200"/>
      <c r="F972" s="200"/>
      <c r="G972" s="200"/>
      <c r="H972" s="200"/>
      <c r="I972" s="200"/>
      <c r="J972" s="200"/>
      <c r="K972" s="200"/>
      <c r="L972" s="200"/>
      <c r="M972" s="200"/>
      <c r="N972" s="200"/>
      <c r="O972" s="200"/>
      <c r="AH972" s="199"/>
    </row>
    <row r="973" spans="1:34" x14ac:dyDescent="0.25">
      <c r="A973" s="199"/>
      <c r="B973" s="200"/>
      <c r="C973" s="200"/>
      <c r="D973" s="200"/>
      <c r="E973" s="200"/>
      <c r="F973" s="200"/>
      <c r="G973" s="200"/>
      <c r="H973" s="200"/>
      <c r="I973" s="200"/>
      <c r="J973" s="200"/>
      <c r="K973" s="200"/>
      <c r="L973" s="200"/>
      <c r="M973" s="200"/>
      <c r="N973" s="200"/>
      <c r="O973" s="200"/>
      <c r="AH973" s="199"/>
    </row>
    <row r="974" spans="1:34" x14ac:dyDescent="0.25">
      <c r="A974" s="199"/>
      <c r="B974" s="200"/>
      <c r="C974" s="200"/>
      <c r="D974" s="200"/>
      <c r="E974" s="200"/>
      <c r="F974" s="200"/>
      <c r="G974" s="200"/>
      <c r="H974" s="200"/>
      <c r="I974" s="200"/>
      <c r="J974" s="200"/>
      <c r="K974" s="200"/>
      <c r="L974" s="200"/>
      <c r="M974" s="200"/>
      <c r="N974" s="200"/>
      <c r="O974" s="200"/>
      <c r="AH974" s="199"/>
    </row>
    <row r="975" spans="1:34" x14ac:dyDescent="0.25">
      <c r="A975" s="199"/>
      <c r="B975" s="200"/>
      <c r="C975" s="200"/>
      <c r="D975" s="200"/>
      <c r="E975" s="200"/>
      <c r="F975" s="200"/>
      <c r="G975" s="200"/>
      <c r="H975" s="200"/>
      <c r="I975" s="200"/>
      <c r="J975" s="200"/>
      <c r="K975" s="200"/>
      <c r="L975" s="200"/>
      <c r="M975" s="200"/>
      <c r="N975" s="200"/>
      <c r="O975" s="200"/>
      <c r="AH975" s="199"/>
    </row>
    <row r="976" spans="1:34" x14ac:dyDescent="0.25">
      <c r="A976" s="199"/>
      <c r="B976" s="200"/>
      <c r="C976" s="200"/>
      <c r="D976" s="200"/>
      <c r="E976" s="200"/>
      <c r="F976" s="200"/>
      <c r="G976" s="200"/>
      <c r="H976" s="200"/>
      <c r="I976" s="200"/>
      <c r="J976" s="200"/>
      <c r="K976" s="200"/>
      <c r="L976" s="200"/>
      <c r="M976" s="200"/>
      <c r="N976" s="200"/>
      <c r="O976" s="200"/>
      <c r="AH976" s="199"/>
    </row>
    <row r="977" spans="1:34" x14ac:dyDescent="0.25">
      <c r="A977" s="199"/>
      <c r="B977" s="200"/>
      <c r="C977" s="200"/>
      <c r="D977" s="200"/>
      <c r="E977" s="200"/>
      <c r="F977" s="200"/>
      <c r="G977" s="200"/>
      <c r="H977" s="200"/>
      <c r="I977" s="200"/>
      <c r="J977" s="200"/>
      <c r="K977" s="200"/>
      <c r="L977" s="200"/>
      <c r="M977" s="200"/>
      <c r="N977" s="200"/>
      <c r="O977" s="200"/>
      <c r="AH977" s="199"/>
    </row>
    <row r="978" spans="1:34" x14ac:dyDescent="0.25">
      <c r="A978" s="199"/>
      <c r="B978" s="200"/>
      <c r="C978" s="200"/>
      <c r="D978" s="200"/>
      <c r="E978" s="200"/>
      <c r="F978" s="200"/>
      <c r="G978" s="200"/>
      <c r="H978" s="200"/>
      <c r="I978" s="200"/>
      <c r="J978" s="200"/>
      <c r="K978" s="200"/>
      <c r="L978" s="200"/>
      <c r="M978" s="200"/>
      <c r="N978" s="200"/>
      <c r="O978" s="200"/>
      <c r="AH978" s="199"/>
    </row>
    <row r="979" spans="1:34" x14ac:dyDescent="0.25">
      <c r="A979" s="199"/>
      <c r="B979" s="200"/>
      <c r="C979" s="200"/>
      <c r="D979" s="200"/>
      <c r="E979" s="200"/>
      <c r="F979" s="200"/>
      <c r="G979" s="200"/>
      <c r="H979" s="200"/>
      <c r="I979" s="200"/>
      <c r="J979" s="200"/>
      <c r="K979" s="200"/>
      <c r="L979" s="200"/>
      <c r="M979" s="200"/>
      <c r="N979" s="200"/>
      <c r="O979" s="200"/>
      <c r="AH979" s="199"/>
    </row>
    <row r="980" spans="1:34" x14ac:dyDescent="0.25">
      <c r="A980" s="199"/>
      <c r="B980" s="200"/>
      <c r="C980" s="200"/>
      <c r="D980" s="200"/>
      <c r="E980" s="200"/>
      <c r="F980" s="200"/>
      <c r="G980" s="200"/>
      <c r="H980" s="200"/>
      <c r="I980" s="200"/>
      <c r="J980" s="200"/>
      <c r="K980" s="200"/>
      <c r="L980" s="200"/>
      <c r="M980" s="200"/>
      <c r="N980" s="200"/>
      <c r="O980" s="200"/>
      <c r="AH980" s="199"/>
    </row>
    <row r="981" spans="1:34" x14ac:dyDescent="0.25">
      <c r="A981" s="199"/>
      <c r="B981" s="200"/>
      <c r="C981" s="200"/>
      <c r="D981" s="200"/>
      <c r="E981" s="200"/>
      <c r="F981" s="200"/>
      <c r="G981" s="200"/>
      <c r="H981" s="200"/>
      <c r="I981" s="200"/>
      <c r="J981" s="200"/>
      <c r="K981" s="200"/>
      <c r="L981" s="200"/>
      <c r="M981" s="200"/>
      <c r="N981" s="200"/>
      <c r="O981" s="200"/>
      <c r="AH981" s="199"/>
    </row>
    <row r="982" spans="1:34" x14ac:dyDescent="0.25">
      <c r="A982" s="199"/>
      <c r="B982" s="200"/>
      <c r="C982" s="200"/>
      <c r="D982" s="200"/>
      <c r="E982" s="200"/>
      <c r="F982" s="200"/>
      <c r="G982" s="200"/>
      <c r="H982" s="200"/>
      <c r="I982" s="200"/>
      <c r="J982" s="200"/>
      <c r="K982" s="200"/>
      <c r="L982" s="200"/>
      <c r="M982" s="200"/>
      <c r="N982" s="200"/>
      <c r="O982" s="200"/>
      <c r="AH982" s="199"/>
    </row>
    <row r="983" spans="1:34" x14ac:dyDescent="0.25">
      <c r="A983" s="199"/>
      <c r="B983" s="200"/>
      <c r="C983" s="200"/>
      <c r="D983" s="200"/>
      <c r="E983" s="200"/>
      <c r="F983" s="200"/>
      <c r="G983" s="200"/>
      <c r="H983" s="200"/>
      <c r="I983" s="200"/>
      <c r="J983" s="200"/>
      <c r="K983" s="200"/>
      <c r="L983" s="200"/>
      <c r="M983" s="200"/>
      <c r="N983" s="200"/>
      <c r="O983" s="200"/>
      <c r="AH983" s="199"/>
    </row>
    <row r="984" spans="1:34" x14ac:dyDescent="0.25">
      <c r="A984" s="199"/>
      <c r="B984" s="200"/>
      <c r="C984" s="200"/>
      <c r="D984" s="200"/>
      <c r="E984" s="200"/>
      <c r="F984" s="200"/>
      <c r="G984" s="200"/>
      <c r="H984" s="200"/>
      <c r="I984" s="200"/>
      <c r="J984" s="200"/>
      <c r="K984" s="200"/>
      <c r="L984" s="200"/>
      <c r="M984" s="200"/>
      <c r="N984" s="200"/>
      <c r="O984" s="200"/>
      <c r="AH984" s="199"/>
    </row>
    <row r="985" spans="1:34" x14ac:dyDescent="0.25">
      <c r="A985" s="199"/>
      <c r="B985" s="200"/>
      <c r="C985" s="200"/>
      <c r="D985" s="200"/>
      <c r="E985" s="200"/>
      <c r="F985" s="200"/>
      <c r="G985" s="200"/>
      <c r="H985" s="200"/>
      <c r="I985" s="200"/>
      <c r="J985" s="200"/>
      <c r="K985" s="200"/>
      <c r="L985" s="200"/>
      <c r="M985" s="200"/>
      <c r="N985" s="200"/>
      <c r="O985" s="200"/>
      <c r="AH985" s="199"/>
    </row>
    <row r="986" spans="1:34" x14ac:dyDescent="0.25">
      <c r="A986" s="199"/>
      <c r="B986" s="200"/>
      <c r="C986" s="200"/>
      <c r="D986" s="200"/>
      <c r="E986" s="200"/>
      <c r="F986" s="200"/>
      <c r="G986" s="200"/>
      <c r="H986" s="200"/>
      <c r="I986" s="200"/>
      <c r="J986" s="200"/>
      <c r="K986" s="200"/>
      <c r="L986" s="200"/>
      <c r="M986" s="200"/>
      <c r="N986" s="200"/>
      <c r="O986" s="200"/>
      <c r="AH986" s="199"/>
    </row>
    <row r="987" spans="1:34" x14ac:dyDescent="0.25">
      <c r="A987" s="199"/>
      <c r="B987" s="200"/>
      <c r="C987" s="200"/>
      <c r="D987" s="200"/>
      <c r="E987" s="200"/>
      <c r="F987" s="200"/>
      <c r="G987" s="200"/>
      <c r="H987" s="200"/>
      <c r="I987" s="200"/>
      <c r="J987" s="200"/>
      <c r="K987" s="200"/>
      <c r="L987" s="200"/>
      <c r="M987" s="200"/>
      <c r="N987" s="200"/>
      <c r="O987" s="200"/>
      <c r="AH987" s="199"/>
    </row>
    <row r="988" spans="1:34" x14ac:dyDescent="0.25">
      <c r="A988" s="199"/>
      <c r="B988" s="200"/>
      <c r="C988" s="200"/>
      <c r="D988" s="200"/>
      <c r="E988" s="200"/>
      <c r="F988" s="200"/>
      <c r="G988" s="200"/>
      <c r="H988" s="200"/>
      <c r="I988" s="200"/>
      <c r="J988" s="200"/>
      <c r="K988" s="200"/>
      <c r="L988" s="200"/>
      <c r="M988" s="200"/>
      <c r="N988" s="200"/>
      <c r="O988" s="200"/>
      <c r="AH988" s="199"/>
    </row>
    <row r="989" spans="1:34" x14ac:dyDescent="0.25">
      <c r="A989" s="199"/>
      <c r="B989" s="200"/>
      <c r="C989" s="200"/>
      <c r="D989" s="200"/>
      <c r="E989" s="200"/>
      <c r="F989" s="200"/>
      <c r="G989" s="200"/>
      <c r="H989" s="200"/>
      <c r="I989" s="200"/>
      <c r="J989" s="200"/>
      <c r="K989" s="200"/>
      <c r="L989" s="200"/>
      <c r="M989" s="200"/>
      <c r="N989" s="200"/>
      <c r="O989" s="200"/>
      <c r="AH989" s="199"/>
    </row>
    <row r="990" spans="1:34" x14ac:dyDescent="0.25">
      <c r="A990" s="199"/>
      <c r="B990" s="200"/>
      <c r="C990" s="200"/>
      <c r="D990" s="200"/>
      <c r="E990" s="200"/>
      <c r="F990" s="200"/>
      <c r="G990" s="200"/>
      <c r="H990" s="200"/>
      <c r="I990" s="200"/>
      <c r="J990" s="200"/>
      <c r="K990" s="200"/>
      <c r="L990" s="200"/>
      <c r="M990" s="200"/>
      <c r="N990" s="200"/>
      <c r="O990" s="200"/>
      <c r="AH990" s="199"/>
    </row>
    <row r="991" spans="1:34" x14ac:dyDescent="0.25">
      <c r="A991" s="199"/>
      <c r="B991" s="200"/>
      <c r="C991" s="200"/>
      <c r="D991" s="200"/>
      <c r="E991" s="200"/>
      <c r="F991" s="200"/>
      <c r="G991" s="200"/>
      <c r="H991" s="200"/>
      <c r="I991" s="200"/>
      <c r="J991" s="200"/>
      <c r="K991" s="200"/>
      <c r="L991" s="200"/>
      <c r="M991" s="200"/>
      <c r="N991" s="200"/>
      <c r="O991" s="200"/>
      <c r="AH991" s="199"/>
    </row>
    <row r="992" spans="1:34" x14ac:dyDescent="0.25">
      <c r="A992" s="199"/>
      <c r="B992" s="200"/>
      <c r="C992" s="200"/>
      <c r="D992" s="200"/>
      <c r="E992" s="200"/>
      <c r="F992" s="200"/>
      <c r="G992" s="200"/>
      <c r="H992" s="200"/>
      <c r="I992" s="200"/>
      <c r="J992" s="200"/>
      <c r="K992" s="200"/>
      <c r="L992" s="200"/>
      <c r="M992" s="200"/>
      <c r="N992" s="200"/>
      <c r="O992" s="200"/>
      <c r="AH992" s="199"/>
    </row>
    <row r="993" spans="1:34" x14ac:dyDescent="0.25">
      <c r="A993" s="199"/>
      <c r="B993" s="200"/>
      <c r="C993" s="200"/>
      <c r="D993" s="200"/>
      <c r="E993" s="200"/>
      <c r="F993" s="200"/>
      <c r="G993" s="200"/>
      <c r="H993" s="200"/>
      <c r="I993" s="200"/>
      <c r="J993" s="200"/>
      <c r="K993" s="200"/>
      <c r="L993" s="200"/>
      <c r="M993" s="200"/>
      <c r="N993" s="200"/>
      <c r="O993" s="200"/>
      <c r="AH993" s="199"/>
    </row>
    <row r="994" spans="1:34" x14ac:dyDescent="0.25">
      <c r="A994" s="199"/>
      <c r="B994" s="200"/>
      <c r="C994" s="200"/>
      <c r="D994" s="200"/>
      <c r="E994" s="200"/>
      <c r="F994" s="200"/>
      <c r="G994" s="200"/>
      <c r="H994" s="200"/>
      <c r="I994" s="200"/>
      <c r="J994" s="200"/>
      <c r="K994" s="200"/>
      <c r="L994" s="200"/>
      <c r="M994" s="200"/>
      <c r="N994" s="200"/>
      <c r="O994" s="200"/>
      <c r="AH994" s="199"/>
    </row>
    <row r="995" spans="1:34" x14ac:dyDescent="0.25">
      <c r="A995" s="199"/>
      <c r="B995" s="200"/>
      <c r="C995" s="200"/>
      <c r="D995" s="200"/>
      <c r="E995" s="200"/>
      <c r="F995" s="200"/>
      <c r="G995" s="200"/>
      <c r="H995" s="200"/>
      <c r="I995" s="200"/>
      <c r="J995" s="200"/>
      <c r="K995" s="200"/>
      <c r="L995" s="200"/>
      <c r="M995" s="200"/>
      <c r="N995" s="200"/>
      <c r="O995" s="200"/>
      <c r="AH995" s="199"/>
    </row>
    <row r="996" spans="1:34" x14ac:dyDescent="0.25">
      <c r="A996" s="199"/>
      <c r="B996" s="200"/>
      <c r="C996" s="200"/>
      <c r="D996" s="200"/>
      <c r="E996" s="200"/>
      <c r="F996" s="200"/>
      <c r="G996" s="200"/>
      <c r="H996" s="200"/>
      <c r="I996" s="200"/>
      <c r="J996" s="200"/>
      <c r="K996" s="200"/>
      <c r="L996" s="200"/>
      <c r="M996" s="200"/>
      <c r="N996" s="200"/>
      <c r="O996" s="200"/>
      <c r="AH996" s="199"/>
    </row>
    <row r="997" spans="1:34" x14ac:dyDescent="0.25">
      <c r="A997" s="199"/>
      <c r="B997" s="200"/>
      <c r="C997" s="200"/>
      <c r="D997" s="200"/>
      <c r="E997" s="200"/>
      <c r="F997" s="200"/>
      <c r="G997" s="200"/>
      <c r="H997" s="200"/>
      <c r="I997" s="200"/>
      <c r="J997" s="200"/>
      <c r="K997" s="200"/>
      <c r="L997" s="200"/>
      <c r="M997" s="200"/>
      <c r="N997" s="200"/>
      <c r="O997" s="200"/>
      <c r="AH997" s="199"/>
    </row>
    <row r="998" spans="1:34" x14ac:dyDescent="0.25">
      <c r="A998" s="199"/>
      <c r="B998" s="200"/>
      <c r="C998" s="200"/>
      <c r="D998" s="200"/>
      <c r="E998" s="200"/>
      <c r="F998" s="200"/>
      <c r="G998" s="200"/>
      <c r="H998" s="200"/>
      <c r="I998" s="200"/>
      <c r="J998" s="200"/>
      <c r="K998" s="200"/>
      <c r="L998" s="200"/>
      <c r="M998" s="200"/>
      <c r="N998" s="200"/>
      <c r="O998" s="200"/>
      <c r="AH998" s="199"/>
    </row>
    <row r="999" spans="1:34" x14ac:dyDescent="0.25">
      <c r="A999" s="199"/>
      <c r="B999" s="200"/>
      <c r="C999" s="200"/>
      <c r="D999" s="200"/>
      <c r="E999" s="200"/>
      <c r="F999" s="200"/>
      <c r="G999" s="200"/>
      <c r="H999" s="200"/>
      <c r="I999" s="200"/>
      <c r="J999" s="200"/>
      <c r="K999" s="200"/>
      <c r="L999" s="200"/>
      <c r="M999" s="200"/>
      <c r="N999" s="200"/>
      <c r="O999" s="200"/>
      <c r="AH999" s="199"/>
    </row>
    <row r="1000" spans="1:34" x14ac:dyDescent="0.25">
      <c r="A1000" s="199"/>
      <c r="B1000" s="200"/>
      <c r="C1000" s="200"/>
      <c r="D1000" s="200"/>
      <c r="E1000" s="200"/>
      <c r="F1000" s="200"/>
      <c r="G1000" s="200"/>
      <c r="H1000" s="200"/>
      <c r="I1000" s="200"/>
      <c r="J1000" s="200"/>
      <c r="K1000" s="200"/>
      <c r="L1000" s="200"/>
      <c r="M1000" s="200"/>
      <c r="N1000" s="200"/>
      <c r="O1000" s="200"/>
      <c r="AH1000" s="199"/>
    </row>
    <row r="1001" spans="1:34" x14ac:dyDescent="0.25">
      <c r="A1001" s="199"/>
      <c r="B1001" s="200"/>
      <c r="C1001" s="200"/>
      <c r="D1001" s="200"/>
      <c r="E1001" s="200"/>
      <c r="F1001" s="200"/>
      <c r="G1001" s="200"/>
      <c r="H1001" s="200"/>
      <c r="I1001" s="200"/>
      <c r="J1001" s="200"/>
      <c r="K1001" s="200"/>
      <c r="L1001" s="200"/>
      <c r="M1001" s="200"/>
      <c r="N1001" s="200"/>
      <c r="O1001" s="200"/>
      <c r="AH1001" s="199"/>
    </row>
    <row r="1002" spans="1:34" x14ac:dyDescent="0.25">
      <c r="A1002" s="199"/>
      <c r="B1002" s="200"/>
      <c r="C1002" s="200"/>
      <c r="D1002" s="200"/>
      <c r="E1002" s="200"/>
      <c r="F1002" s="200"/>
      <c r="G1002" s="200"/>
      <c r="H1002" s="200"/>
      <c r="I1002" s="200"/>
      <c r="J1002" s="200"/>
      <c r="K1002" s="200"/>
      <c r="L1002" s="200"/>
      <c r="M1002" s="200"/>
      <c r="N1002" s="200"/>
      <c r="O1002" s="200"/>
      <c r="AH1002" s="199"/>
    </row>
    <row r="1003" spans="1:34" x14ac:dyDescent="0.25">
      <c r="A1003" s="199"/>
      <c r="B1003" s="200"/>
      <c r="C1003" s="200"/>
      <c r="D1003" s="200"/>
      <c r="E1003" s="200"/>
      <c r="F1003" s="200"/>
      <c r="G1003" s="200"/>
      <c r="H1003" s="200"/>
      <c r="I1003" s="200"/>
      <c r="J1003" s="200"/>
      <c r="K1003" s="200"/>
      <c r="L1003" s="200"/>
      <c r="M1003" s="200"/>
      <c r="N1003" s="200"/>
      <c r="O1003" s="200"/>
      <c r="AH1003" s="199"/>
    </row>
    <row r="1004" spans="1:34" x14ac:dyDescent="0.25">
      <c r="A1004" s="199"/>
      <c r="B1004" s="200"/>
      <c r="C1004" s="200"/>
      <c r="D1004" s="200"/>
      <c r="E1004" s="200"/>
      <c r="F1004" s="200"/>
      <c r="G1004" s="200"/>
      <c r="H1004" s="200"/>
      <c r="I1004" s="200"/>
      <c r="J1004" s="200"/>
      <c r="K1004" s="200"/>
      <c r="L1004" s="200"/>
      <c r="M1004" s="200"/>
      <c r="N1004" s="200"/>
      <c r="O1004" s="200"/>
      <c r="AH1004" s="199"/>
    </row>
    <row r="1005" spans="1:34" x14ac:dyDescent="0.25">
      <c r="A1005" s="199"/>
      <c r="B1005" s="200"/>
      <c r="C1005" s="200"/>
      <c r="D1005" s="200"/>
      <c r="E1005" s="200"/>
      <c r="F1005" s="200"/>
      <c r="G1005" s="200"/>
      <c r="H1005" s="200"/>
      <c r="I1005" s="200"/>
      <c r="J1005" s="200"/>
      <c r="K1005" s="200"/>
      <c r="L1005" s="200"/>
      <c r="M1005" s="200"/>
      <c r="N1005" s="200"/>
      <c r="O1005" s="200"/>
      <c r="AH1005" s="199"/>
    </row>
    <row r="1006" spans="1:34" x14ac:dyDescent="0.25">
      <c r="A1006" s="199"/>
      <c r="B1006" s="200"/>
      <c r="C1006" s="200"/>
      <c r="D1006" s="200"/>
      <c r="E1006" s="200"/>
      <c r="F1006" s="200"/>
      <c r="G1006" s="200"/>
      <c r="H1006" s="200"/>
      <c r="I1006" s="200"/>
      <c r="J1006" s="200"/>
      <c r="K1006" s="200"/>
      <c r="L1006" s="200"/>
      <c r="M1006" s="200"/>
      <c r="N1006" s="200"/>
      <c r="O1006" s="200"/>
      <c r="AH1006" s="199"/>
    </row>
    <row r="1007" spans="1:34" x14ac:dyDescent="0.25">
      <c r="A1007" s="199"/>
      <c r="B1007" s="200"/>
      <c r="C1007" s="200"/>
      <c r="D1007" s="200"/>
      <c r="E1007" s="200"/>
      <c r="F1007" s="200"/>
      <c r="G1007" s="200"/>
      <c r="H1007" s="200"/>
      <c r="I1007" s="200"/>
      <c r="J1007" s="200"/>
      <c r="K1007" s="200"/>
      <c r="L1007" s="200"/>
      <c r="M1007" s="200"/>
      <c r="N1007" s="200"/>
      <c r="O1007" s="200"/>
      <c r="AH1007" s="199"/>
    </row>
    <row r="1008" spans="1:34" x14ac:dyDescent="0.25">
      <c r="A1008" s="199"/>
      <c r="B1008" s="200"/>
      <c r="C1008" s="200"/>
      <c r="D1008" s="200"/>
      <c r="E1008" s="200"/>
      <c r="F1008" s="200"/>
      <c r="G1008" s="200"/>
      <c r="H1008" s="200"/>
      <c r="I1008" s="200"/>
      <c r="J1008" s="200"/>
      <c r="K1008" s="200"/>
      <c r="L1008" s="200"/>
      <c r="M1008" s="200"/>
      <c r="N1008" s="200"/>
      <c r="O1008" s="200"/>
      <c r="AH1008" s="199"/>
    </row>
    <row r="1009" spans="1:34" x14ac:dyDescent="0.25">
      <c r="A1009" s="199"/>
      <c r="B1009" s="200"/>
      <c r="C1009" s="200"/>
      <c r="D1009" s="200"/>
      <c r="E1009" s="200"/>
      <c r="F1009" s="200"/>
      <c r="G1009" s="200"/>
      <c r="H1009" s="200"/>
      <c r="I1009" s="200"/>
      <c r="J1009" s="200"/>
      <c r="K1009" s="200"/>
      <c r="L1009" s="200"/>
      <c r="M1009" s="200"/>
      <c r="N1009" s="200"/>
      <c r="O1009" s="200"/>
      <c r="AH1009" s="199"/>
    </row>
    <row r="1010" spans="1:34" x14ac:dyDescent="0.25">
      <c r="A1010" s="199"/>
      <c r="B1010" s="200"/>
      <c r="C1010" s="200"/>
      <c r="D1010" s="200"/>
      <c r="E1010" s="200"/>
      <c r="F1010" s="200"/>
      <c r="G1010" s="200"/>
      <c r="H1010" s="200"/>
      <c r="I1010" s="200"/>
      <c r="J1010" s="200"/>
      <c r="K1010" s="200"/>
      <c r="L1010" s="200"/>
      <c r="M1010" s="200"/>
      <c r="N1010" s="200"/>
      <c r="O1010" s="200"/>
      <c r="AH1010" s="199"/>
    </row>
    <row r="1011" spans="1:34" x14ac:dyDescent="0.25">
      <c r="A1011" s="199"/>
      <c r="B1011" s="200"/>
      <c r="C1011" s="200"/>
      <c r="D1011" s="200"/>
      <c r="E1011" s="200"/>
      <c r="F1011" s="200"/>
      <c r="G1011" s="200"/>
      <c r="H1011" s="200"/>
      <c r="I1011" s="200"/>
      <c r="J1011" s="200"/>
      <c r="K1011" s="200"/>
      <c r="L1011" s="200"/>
      <c r="M1011" s="200"/>
      <c r="N1011" s="200"/>
      <c r="O1011" s="200"/>
      <c r="AH1011" s="199"/>
    </row>
    <row r="1012" spans="1:34" x14ac:dyDescent="0.25">
      <c r="A1012" s="199"/>
      <c r="B1012" s="200"/>
      <c r="C1012" s="200"/>
      <c r="D1012" s="200"/>
      <c r="E1012" s="200"/>
      <c r="F1012" s="200"/>
      <c r="G1012" s="200"/>
      <c r="H1012" s="200"/>
      <c r="I1012" s="200"/>
      <c r="J1012" s="200"/>
      <c r="K1012" s="200"/>
      <c r="L1012" s="200"/>
      <c r="M1012" s="200"/>
      <c r="N1012" s="200"/>
      <c r="O1012" s="200"/>
      <c r="AH1012" s="199"/>
    </row>
    <row r="1013" spans="1:34" x14ac:dyDescent="0.25">
      <c r="A1013" s="199"/>
      <c r="B1013" s="200"/>
      <c r="C1013" s="200"/>
      <c r="D1013" s="200"/>
      <c r="E1013" s="200"/>
      <c r="F1013" s="200"/>
      <c r="G1013" s="200"/>
      <c r="H1013" s="200"/>
      <c r="I1013" s="200"/>
      <c r="J1013" s="200"/>
      <c r="K1013" s="200"/>
      <c r="L1013" s="200"/>
      <c r="M1013" s="200"/>
      <c r="N1013" s="200"/>
      <c r="O1013" s="200"/>
      <c r="AH1013" s="199"/>
    </row>
    <row r="1014" spans="1:34" x14ac:dyDescent="0.25">
      <c r="A1014" s="199"/>
      <c r="B1014" s="200"/>
      <c r="C1014" s="200"/>
      <c r="D1014" s="200"/>
      <c r="E1014" s="200"/>
      <c r="F1014" s="200"/>
      <c r="G1014" s="200"/>
      <c r="H1014" s="200"/>
      <c r="I1014" s="200"/>
      <c r="J1014" s="200"/>
      <c r="K1014" s="200"/>
      <c r="L1014" s="200"/>
      <c r="M1014" s="200"/>
      <c r="N1014" s="200"/>
      <c r="O1014" s="200"/>
      <c r="AH1014" s="199"/>
    </row>
    <row r="1015" spans="1:34" x14ac:dyDescent="0.25">
      <c r="A1015" s="199"/>
      <c r="B1015" s="200"/>
      <c r="C1015" s="200"/>
      <c r="D1015" s="200"/>
      <c r="E1015" s="200"/>
      <c r="F1015" s="200"/>
      <c r="G1015" s="200"/>
      <c r="H1015" s="200"/>
      <c r="I1015" s="200"/>
      <c r="J1015" s="200"/>
      <c r="K1015" s="200"/>
      <c r="L1015" s="200"/>
      <c r="M1015" s="200"/>
      <c r="N1015" s="200"/>
      <c r="O1015" s="200"/>
      <c r="AH1015" s="199"/>
    </row>
    <row r="1016" spans="1:34" x14ac:dyDescent="0.25">
      <c r="A1016" s="199"/>
      <c r="B1016" s="200"/>
      <c r="C1016" s="200"/>
      <c r="D1016" s="200"/>
      <c r="E1016" s="200"/>
      <c r="F1016" s="200"/>
      <c r="G1016" s="200"/>
      <c r="H1016" s="200"/>
      <c r="I1016" s="200"/>
      <c r="J1016" s="200"/>
      <c r="K1016" s="200"/>
      <c r="L1016" s="200"/>
      <c r="M1016" s="200"/>
      <c r="N1016" s="200"/>
      <c r="O1016" s="200"/>
      <c r="AH1016" s="199"/>
    </row>
    <row r="1017" spans="1:34" x14ac:dyDescent="0.25">
      <c r="A1017" s="199"/>
      <c r="B1017" s="200"/>
      <c r="C1017" s="200"/>
      <c r="D1017" s="200"/>
      <c r="E1017" s="200"/>
      <c r="F1017" s="200"/>
      <c r="G1017" s="200"/>
      <c r="H1017" s="200"/>
      <c r="I1017" s="200"/>
      <c r="J1017" s="200"/>
      <c r="K1017" s="200"/>
      <c r="L1017" s="200"/>
      <c r="M1017" s="200"/>
      <c r="N1017" s="200"/>
      <c r="O1017" s="200"/>
      <c r="AH1017" s="199"/>
    </row>
    <row r="1018" spans="1:34" x14ac:dyDescent="0.25">
      <c r="A1018" s="199"/>
      <c r="B1018" s="200"/>
      <c r="C1018" s="200"/>
      <c r="D1018" s="200"/>
      <c r="E1018" s="200"/>
      <c r="F1018" s="200"/>
      <c r="G1018" s="200"/>
      <c r="H1018" s="200"/>
      <c r="I1018" s="200"/>
      <c r="J1018" s="200"/>
      <c r="K1018" s="200"/>
      <c r="L1018" s="200"/>
      <c r="M1018" s="200"/>
      <c r="N1018" s="200"/>
      <c r="O1018" s="200"/>
      <c r="AH1018" s="199"/>
    </row>
    <row r="1019" spans="1:34" x14ac:dyDescent="0.25">
      <c r="A1019" s="199"/>
      <c r="B1019" s="200"/>
      <c r="C1019" s="200"/>
      <c r="D1019" s="200"/>
      <c r="E1019" s="200"/>
      <c r="F1019" s="200"/>
      <c r="G1019" s="200"/>
      <c r="H1019" s="200"/>
      <c r="I1019" s="200"/>
      <c r="J1019" s="200"/>
      <c r="K1019" s="200"/>
      <c r="L1019" s="200"/>
      <c r="M1019" s="200"/>
      <c r="N1019" s="200"/>
      <c r="O1019" s="200"/>
      <c r="AH1019" s="199"/>
    </row>
    <row r="1020" spans="1:34" x14ac:dyDescent="0.25">
      <c r="A1020" s="199"/>
      <c r="B1020" s="200"/>
      <c r="C1020" s="200"/>
      <c r="D1020" s="200"/>
      <c r="E1020" s="200"/>
      <c r="F1020" s="200"/>
      <c r="G1020" s="200"/>
      <c r="H1020" s="200"/>
      <c r="I1020" s="200"/>
      <c r="J1020" s="200"/>
      <c r="K1020" s="200"/>
      <c r="L1020" s="200"/>
      <c r="M1020" s="200"/>
      <c r="N1020" s="200"/>
      <c r="O1020" s="200"/>
      <c r="AH1020" s="199"/>
    </row>
    <row r="1021" spans="1:34" x14ac:dyDescent="0.25">
      <c r="A1021" s="199"/>
      <c r="B1021" s="200"/>
      <c r="C1021" s="200"/>
      <c r="D1021" s="200"/>
      <c r="E1021" s="200"/>
      <c r="F1021" s="200"/>
      <c r="G1021" s="200"/>
      <c r="H1021" s="200"/>
      <c r="I1021" s="200"/>
      <c r="J1021" s="200"/>
      <c r="K1021" s="200"/>
      <c r="L1021" s="200"/>
      <c r="M1021" s="200"/>
      <c r="N1021" s="200"/>
      <c r="O1021" s="200"/>
      <c r="AH1021" s="199"/>
    </row>
    <row r="1022" spans="1:34" x14ac:dyDescent="0.25">
      <c r="A1022" s="199"/>
      <c r="B1022" s="200"/>
      <c r="C1022" s="200"/>
      <c r="D1022" s="200"/>
      <c r="E1022" s="200"/>
      <c r="F1022" s="200"/>
      <c r="G1022" s="200"/>
      <c r="H1022" s="200"/>
      <c r="I1022" s="200"/>
      <c r="J1022" s="200"/>
      <c r="K1022" s="200"/>
      <c r="L1022" s="200"/>
      <c r="M1022" s="200"/>
      <c r="N1022" s="200"/>
      <c r="O1022" s="200"/>
      <c r="AH1022" s="199"/>
    </row>
    <row r="1023" spans="1:34" x14ac:dyDescent="0.25">
      <c r="A1023" s="199"/>
      <c r="B1023" s="200"/>
      <c r="C1023" s="200"/>
      <c r="D1023" s="200"/>
      <c r="E1023" s="200"/>
      <c r="F1023" s="200"/>
      <c r="G1023" s="200"/>
      <c r="H1023" s="200"/>
      <c r="I1023" s="200"/>
      <c r="J1023" s="200"/>
      <c r="K1023" s="200"/>
      <c r="L1023" s="200"/>
      <c r="M1023" s="200"/>
      <c r="N1023" s="200"/>
      <c r="O1023" s="200"/>
      <c r="AH1023" s="199"/>
    </row>
    <row r="1024" spans="1:34" x14ac:dyDescent="0.25">
      <c r="A1024" s="199"/>
      <c r="B1024" s="200"/>
      <c r="C1024" s="200"/>
      <c r="D1024" s="200"/>
      <c r="E1024" s="200"/>
      <c r="F1024" s="200"/>
      <c r="G1024" s="200"/>
      <c r="H1024" s="200"/>
      <c r="I1024" s="200"/>
      <c r="J1024" s="200"/>
      <c r="K1024" s="200"/>
      <c r="L1024" s="200"/>
      <c r="M1024" s="200"/>
      <c r="N1024" s="200"/>
      <c r="O1024" s="200"/>
      <c r="AH1024" s="199"/>
    </row>
    <row r="1025" spans="1:34" x14ac:dyDescent="0.25">
      <c r="A1025" s="199"/>
      <c r="B1025" s="200"/>
      <c r="C1025" s="200"/>
      <c r="D1025" s="200"/>
      <c r="E1025" s="200"/>
      <c r="F1025" s="200"/>
      <c r="G1025" s="200"/>
      <c r="H1025" s="200"/>
      <c r="I1025" s="200"/>
      <c r="J1025" s="200"/>
      <c r="K1025" s="200"/>
      <c r="L1025" s="200"/>
      <c r="M1025" s="200"/>
      <c r="N1025" s="200"/>
      <c r="O1025" s="200"/>
      <c r="AH1025" s="199"/>
    </row>
    <row r="1026" spans="1:34" x14ac:dyDescent="0.25">
      <c r="A1026" s="199"/>
      <c r="B1026" s="200"/>
      <c r="C1026" s="200"/>
      <c r="D1026" s="200"/>
      <c r="E1026" s="200"/>
      <c r="F1026" s="200"/>
      <c r="G1026" s="200"/>
      <c r="H1026" s="200"/>
      <c r="I1026" s="200"/>
      <c r="J1026" s="200"/>
      <c r="K1026" s="200"/>
      <c r="L1026" s="200"/>
      <c r="M1026" s="200"/>
      <c r="N1026" s="200"/>
      <c r="O1026" s="200"/>
      <c r="AH1026" s="199"/>
    </row>
    <row r="1027" spans="1:34" x14ac:dyDescent="0.25">
      <c r="A1027" s="199"/>
      <c r="B1027" s="200"/>
      <c r="C1027" s="200"/>
      <c r="D1027" s="200"/>
      <c r="E1027" s="200"/>
      <c r="F1027" s="200"/>
      <c r="G1027" s="200"/>
      <c r="H1027" s="200"/>
      <c r="I1027" s="200"/>
      <c r="J1027" s="200"/>
      <c r="K1027" s="200"/>
      <c r="L1027" s="200"/>
      <c r="M1027" s="200"/>
      <c r="N1027" s="200"/>
      <c r="O1027" s="200"/>
      <c r="AH1027" s="199"/>
    </row>
    <row r="1028" spans="1:34" x14ac:dyDescent="0.25">
      <c r="A1028" s="199"/>
      <c r="B1028" s="200"/>
      <c r="C1028" s="200"/>
      <c r="D1028" s="200"/>
      <c r="E1028" s="200"/>
      <c r="F1028" s="200"/>
      <c r="G1028" s="200"/>
      <c r="H1028" s="200"/>
      <c r="I1028" s="200"/>
      <c r="J1028" s="200"/>
      <c r="K1028" s="200"/>
      <c r="L1028" s="200"/>
      <c r="M1028" s="200"/>
      <c r="N1028" s="200"/>
      <c r="O1028" s="200"/>
      <c r="AH1028" s="199"/>
    </row>
    <row r="1029" spans="1:34" x14ac:dyDescent="0.25">
      <c r="A1029" s="199"/>
      <c r="B1029" s="200"/>
      <c r="C1029" s="200"/>
      <c r="D1029" s="200"/>
      <c r="E1029" s="200"/>
      <c r="F1029" s="200"/>
      <c r="G1029" s="200"/>
      <c r="H1029" s="200"/>
      <c r="I1029" s="200"/>
      <c r="J1029" s="200"/>
      <c r="K1029" s="200"/>
      <c r="L1029" s="200"/>
      <c r="M1029" s="200"/>
      <c r="N1029" s="200"/>
      <c r="O1029" s="200"/>
      <c r="AH1029" s="199"/>
    </row>
    <row r="1030" spans="1:34" x14ac:dyDescent="0.25">
      <c r="A1030" s="199"/>
      <c r="B1030" s="200"/>
      <c r="C1030" s="200"/>
      <c r="D1030" s="200"/>
      <c r="E1030" s="200"/>
      <c r="F1030" s="200"/>
      <c r="G1030" s="200"/>
      <c r="H1030" s="200"/>
      <c r="I1030" s="200"/>
      <c r="J1030" s="200"/>
      <c r="K1030" s="200"/>
      <c r="L1030" s="200"/>
      <c r="M1030" s="200"/>
      <c r="N1030" s="200"/>
      <c r="O1030" s="200"/>
      <c r="AH1030" s="199"/>
    </row>
    <row r="1031" spans="1:34" x14ac:dyDescent="0.25">
      <c r="A1031" s="199"/>
      <c r="B1031" s="200"/>
      <c r="C1031" s="200"/>
      <c r="D1031" s="200"/>
      <c r="E1031" s="200"/>
      <c r="F1031" s="200"/>
      <c r="G1031" s="200"/>
      <c r="H1031" s="200"/>
      <c r="I1031" s="200"/>
      <c r="J1031" s="200"/>
      <c r="K1031" s="200"/>
      <c r="L1031" s="200"/>
      <c r="M1031" s="200"/>
      <c r="N1031" s="200"/>
      <c r="O1031" s="200"/>
      <c r="AH1031" s="199"/>
    </row>
    <row r="1032" spans="1:34" x14ac:dyDescent="0.25">
      <c r="A1032" s="199"/>
      <c r="B1032" s="200"/>
      <c r="C1032" s="200"/>
      <c r="D1032" s="200"/>
      <c r="E1032" s="200"/>
      <c r="F1032" s="200"/>
      <c r="G1032" s="200"/>
      <c r="H1032" s="200"/>
      <c r="I1032" s="200"/>
      <c r="J1032" s="200"/>
      <c r="K1032" s="200"/>
      <c r="L1032" s="200"/>
      <c r="M1032" s="200"/>
      <c r="N1032" s="200"/>
      <c r="O1032" s="200"/>
      <c r="AH1032" s="199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5" fitToHeight="2" orientation="portrait" r:id="rId1"/>
  <headerFooter>
    <oddHeader>&amp;C&amp;A</oddHeader>
    <oddFooter>&amp;C
Diretoria Geral – HEF&amp;RPágina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8D262-8293-4486-9E41-A8F40225B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98967F-AAFE-4CED-BAA8-32C9944AE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Produção</vt:lpstr>
      <vt:lpstr>Desempenho</vt:lpstr>
      <vt:lpstr>Desempenho!Area_de_impressao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2025-09-05T19:16:00Z</dcterms:created>
  <dcterms:modified xsi:type="dcterms:W3CDTF">2026-02-19T18:11:10Z</dcterms:modified>
  <cp:category/>
  <cp:contentStatus/>
</cp:coreProperties>
</file>